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695" yWindow="0" windowWidth="11115" windowHeight="114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91" i="1" l="1"/>
  <c r="K100" i="1"/>
  <c r="K9" i="1" l="1"/>
  <c r="K50" i="1" l="1"/>
  <c r="K18" i="1" l="1"/>
  <c r="K6" i="1" l="1"/>
  <c r="K79" i="1" l="1"/>
  <c r="K80" i="1"/>
  <c r="K98" i="1" l="1"/>
  <c r="K7" i="1" l="1"/>
  <c r="K81" i="1"/>
  <c r="K78" i="1"/>
  <c r="K77" i="1"/>
  <c r="K88" i="1"/>
  <c r="K67" i="1"/>
  <c r="K66" i="1"/>
  <c r="K38" i="1"/>
  <c r="K29" i="1"/>
  <c r="K28" i="1"/>
  <c r="K17" i="1"/>
  <c r="K16" i="1"/>
  <c r="K25" i="1"/>
  <c r="K37" i="1" l="1"/>
  <c r="K36" i="1"/>
  <c r="K47" i="1"/>
  <c r="K57" i="1"/>
  <c r="K58" i="1"/>
  <c r="K99" i="1" l="1"/>
  <c r="K97" i="1"/>
  <c r="G94" i="1"/>
  <c r="G85" i="1"/>
  <c r="G73" i="1"/>
  <c r="K90" i="1"/>
  <c r="K89" i="1"/>
  <c r="K68" i="1"/>
  <c r="K27" i="1"/>
  <c r="K26" i="1"/>
  <c r="K69" i="1"/>
  <c r="G63" i="1"/>
  <c r="K60" i="1"/>
  <c r="K59" i="1"/>
  <c r="G54" i="1"/>
  <c r="G33" i="1"/>
  <c r="G44" i="1"/>
  <c r="K49" i="1"/>
  <c r="K35" i="1"/>
  <c r="G22" i="1"/>
  <c r="G12" i="1"/>
  <c r="K8" i="1"/>
  <c r="G111" i="1" l="1"/>
  <c r="G112" i="1" s="1"/>
  <c r="H12" i="1"/>
  <c r="I12" i="1"/>
  <c r="J12" i="1"/>
  <c r="K48" i="1"/>
  <c r="K15" i="1" l="1"/>
  <c r="K12" i="1" l="1"/>
  <c r="K104" i="1" l="1"/>
  <c r="J104" i="1"/>
  <c r="I104" i="1"/>
  <c r="H104" i="1"/>
  <c r="H22" i="1"/>
  <c r="I22" i="1"/>
  <c r="J22" i="1"/>
  <c r="K22" i="1"/>
  <c r="H44" i="1"/>
  <c r="I44" i="1"/>
  <c r="J44" i="1"/>
  <c r="K44" i="1"/>
  <c r="H94" i="1"/>
  <c r="I94" i="1"/>
  <c r="J94" i="1"/>
  <c r="K94" i="1"/>
  <c r="H85" i="1"/>
  <c r="I85" i="1"/>
  <c r="J85" i="1"/>
  <c r="K85" i="1"/>
  <c r="H54" i="1"/>
  <c r="I54" i="1"/>
  <c r="J54" i="1"/>
  <c r="K54" i="1"/>
  <c r="H73" i="1"/>
  <c r="I73" i="1"/>
  <c r="J73" i="1"/>
  <c r="K73" i="1"/>
  <c r="H63" i="1"/>
  <c r="I63" i="1"/>
  <c r="J63" i="1"/>
  <c r="K63" i="1"/>
  <c r="H33" i="1"/>
  <c r="I33" i="1"/>
  <c r="J33" i="1"/>
  <c r="K33" i="1"/>
  <c r="K112" i="1" l="1"/>
  <c r="K111" i="1"/>
  <c r="I111" i="1"/>
  <c r="I112" i="1" s="1"/>
  <c r="J111" i="1"/>
  <c r="J112" i="1" s="1"/>
  <c r="H111" i="1"/>
  <c r="H112" i="1" s="1"/>
</calcChain>
</file>

<file path=xl/sharedStrings.xml><?xml version="1.0" encoding="utf-8"?>
<sst xmlns="http://schemas.openxmlformats.org/spreadsheetml/2006/main" count="163" uniqueCount="57">
  <si>
    <t>№ Рец.</t>
  </si>
  <si>
    <t>Наименование блюд</t>
  </si>
  <si>
    <t>Витамин (С) мг.</t>
  </si>
  <si>
    <t>Энергетическая ценость (ккал)</t>
  </si>
  <si>
    <t>Пищевые вещества ( г )</t>
  </si>
  <si>
    <t>Б</t>
  </si>
  <si>
    <t>Ж</t>
  </si>
  <si>
    <t xml:space="preserve"> </t>
  </si>
  <si>
    <t>Выход ( г )</t>
  </si>
  <si>
    <t>У</t>
  </si>
  <si>
    <t>Хлеб пшеничный</t>
  </si>
  <si>
    <t>2 день ( вторник )</t>
  </si>
  <si>
    <t>3 день ( среда )</t>
  </si>
  <si>
    <t>Итого за завтрак</t>
  </si>
  <si>
    <t>4 день ( четверг )</t>
  </si>
  <si>
    <t>5 день ( пятница )</t>
  </si>
  <si>
    <t>Каша пшенная вязкая</t>
  </si>
  <si>
    <t>Гуляш из отварной говядины</t>
  </si>
  <si>
    <t>Среднее значение за период</t>
  </si>
  <si>
    <t>Итого за весь период</t>
  </si>
  <si>
    <t>МЕНЮ - РАСКЛАДКА</t>
  </si>
  <si>
    <t>по Урванскому муниципальному району</t>
  </si>
  <si>
    <t>Чай с сахаром</t>
  </si>
  <si>
    <t>Компот из свежих плодов</t>
  </si>
  <si>
    <t xml:space="preserve">Макароны отварные </t>
  </si>
  <si>
    <t xml:space="preserve">Каша гречневая рассыпчатая </t>
  </si>
  <si>
    <t>Плов из отварной говядины</t>
  </si>
  <si>
    <t>Аскарбиновая кислота</t>
  </si>
  <si>
    <t>322/366</t>
  </si>
  <si>
    <t>Котлеты мясные из говядины с соусом   (100/50)</t>
  </si>
  <si>
    <t>Салат из белокочанной капусты с маслом</t>
  </si>
  <si>
    <t>Каша молочная рисовая с маслом</t>
  </si>
  <si>
    <t xml:space="preserve">Чай с сахаром </t>
  </si>
  <si>
    <t>Запеканка из творога  с морковью с молоком сгущен.</t>
  </si>
  <si>
    <t>Салат из свеклы с маслом</t>
  </si>
  <si>
    <t>Пюре картофельное</t>
  </si>
  <si>
    <t>Биточки  из филе птицы с соусом  (100/50 )</t>
  </si>
  <si>
    <t>Шницель рыбный  с соусом  (100/50)</t>
  </si>
  <si>
    <t>Сырники из творога с молоком сгущенным  (50/10)</t>
  </si>
  <si>
    <t>Яблоки свежие</t>
  </si>
  <si>
    <t xml:space="preserve">в возрастных группах с 12 лет и старше в школьных образовательных учреждениях </t>
  </si>
  <si>
    <t>Макароны отварные с маслом и сыром</t>
  </si>
  <si>
    <t>Салат из моркови с маслом</t>
  </si>
  <si>
    <t>Какао с молоком</t>
  </si>
  <si>
    <t xml:space="preserve">на 10 дней для организации питания детей </t>
  </si>
  <si>
    <t xml:space="preserve">                                                                                                           ЗАВТРАК                с 12 лет и старше      01.01.2026г.                                                                                                      </t>
  </si>
  <si>
    <t>6 день ( понедельник )</t>
  </si>
  <si>
    <t>7 день (вторник )</t>
  </si>
  <si>
    <t>8 день ( среда )</t>
  </si>
  <si>
    <t>9 день ( четверг )</t>
  </si>
  <si>
    <t>10 день ( пятница )</t>
  </si>
  <si>
    <t>Котлеты рубленые из филе птицы с соусом  (100/50)</t>
  </si>
  <si>
    <t>Список литератур: Сборник рецептур блюд и кулинарных изделий для питания в образователных учреждениях/ Под ред. М.П.Могилного и В.А.Тутельяна - М.ДеЛи плюс, 2015</t>
  </si>
  <si>
    <t>1 день ( понедельник )</t>
  </si>
  <si>
    <t xml:space="preserve">                                                                  ( малообеспеченные ; СВО )                                                         61,20р</t>
  </si>
  <si>
    <t>малообеспеченные; СВО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</si>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</sst>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0" fontId="0" fillId="0" borderId="0" xfId="0"/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4" xfId="0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12" xfId="0" applyFont="1" applyBorder="1" applyAlignment="1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tabSelected="1" view="pageLayout" zoomScale="120" zoomScaleNormal="80" zoomScalePageLayoutView="120" workbookViewId="0">
      <selection activeCell="G9" sqref="G9"/>
    </sheetView>
  </sheetViews>
  <sheetFormatPr defaultRowHeight="15" x14ac:dyDescent="0.25"/>
  <cols>
    <col min="14" max="14" width="15.7109375" customWidth="1"/>
  </cols>
  <sheetData>
    <row r="1" spans="1:14" ht="18.75" x14ac:dyDescent="0.3">
      <c r="A1" s="67" t="s">
        <v>45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18.75" x14ac:dyDescent="0.3">
      <c r="A2" s="58" t="s">
        <v>54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</row>
    <row r="3" spans="1:14" s="41" customFormat="1" ht="18.75" x14ac:dyDescent="0.3">
      <c r="A3" s="58" t="s">
        <v>53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</row>
    <row r="4" spans="1:14" ht="18.75" customHeight="1" x14ac:dyDescent="0.3">
      <c r="A4" s="80" t="s">
        <v>0</v>
      </c>
      <c r="B4" s="74" t="s">
        <v>1</v>
      </c>
      <c r="C4" s="75"/>
      <c r="D4" s="75"/>
      <c r="E4" s="75"/>
      <c r="F4" s="76"/>
      <c r="G4" s="72" t="s">
        <v>8</v>
      </c>
      <c r="H4" s="58" t="s">
        <v>4</v>
      </c>
      <c r="I4" s="59"/>
      <c r="J4" s="60"/>
      <c r="K4" s="68" t="s">
        <v>3</v>
      </c>
      <c r="L4" s="69"/>
      <c r="M4" s="74" t="s">
        <v>2</v>
      </c>
      <c r="N4" s="76"/>
    </row>
    <row r="5" spans="1:14" ht="18.75" x14ac:dyDescent="0.3">
      <c r="A5" s="81"/>
      <c r="B5" s="77"/>
      <c r="C5" s="78"/>
      <c r="D5" s="78"/>
      <c r="E5" s="78"/>
      <c r="F5" s="79"/>
      <c r="G5" s="73"/>
      <c r="H5" s="6" t="s">
        <v>5</v>
      </c>
      <c r="I5" s="3" t="s">
        <v>6</v>
      </c>
      <c r="J5" s="3" t="s">
        <v>9</v>
      </c>
      <c r="K5" s="70"/>
      <c r="L5" s="71"/>
      <c r="M5" s="77"/>
      <c r="N5" s="79"/>
    </row>
    <row r="6" spans="1:14" x14ac:dyDescent="0.25">
      <c r="A6" s="28">
        <v>204</v>
      </c>
      <c r="B6" s="52" t="s">
        <v>41</v>
      </c>
      <c r="C6" s="61"/>
      <c r="D6" s="61"/>
      <c r="E6" s="61"/>
      <c r="F6" s="53"/>
      <c r="G6" s="28">
        <v>200</v>
      </c>
      <c r="H6" s="15">
        <v>10.01</v>
      </c>
      <c r="I6" s="15">
        <v>9.57</v>
      </c>
      <c r="J6" s="15">
        <v>40.590000000000003</v>
      </c>
      <c r="K6" s="65">
        <f t="shared" ref="K6" si="0">SUM(J6*4)+(I6*9)+(H6*4)</f>
        <v>288.53000000000003</v>
      </c>
      <c r="L6" s="66"/>
      <c r="M6" s="50"/>
      <c r="N6" s="51"/>
    </row>
    <row r="7" spans="1:14" x14ac:dyDescent="0.25">
      <c r="A7" s="25">
        <v>62</v>
      </c>
      <c r="B7" s="52" t="s">
        <v>42</v>
      </c>
      <c r="C7" s="61"/>
      <c r="D7" s="61"/>
      <c r="E7" s="61"/>
      <c r="F7" s="53"/>
      <c r="G7" s="25">
        <v>100</v>
      </c>
      <c r="H7" s="15">
        <v>1.23</v>
      </c>
      <c r="I7" s="15">
        <v>5.09</v>
      </c>
      <c r="J7" s="15">
        <v>11.47</v>
      </c>
      <c r="K7" s="65">
        <f>SUM(J7*4)+(I7*9)+(H7*4)</f>
        <v>96.61</v>
      </c>
      <c r="L7" s="66"/>
      <c r="M7" s="50"/>
      <c r="N7" s="51"/>
    </row>
    <row r="8" spans="1:14" ht="15" customHeight="1" x14ac:dyDescent="0.25">
      <c r="A8" s="23">
        <v>382</v>
      </c>
      <c r="B8" s="52" t="s">
        <v>43</v>
      </c>
      <c r="C8" s="61"/>
      <c r="D8" s="61"/>
      <c r="E8" s="61"/>
      <c r="F8" s="53"/>
      <c r="G8" s="23">
        <v>200</v>
      </c>
      <c r="H8" s="23">
        <v>4.08</v>
      </c>
      <c r="I8" s="23">
        <v>3.54</v>
      </c>
      <c r="J8" s="23">
        <v>17.579999999999998</v>
      </c>
      <c r="K8" s="65">
        <f t="shared" ref="K8:K9" si="1">SUM(J8*4)+(I8*9)+(H8*4)</f>
        <v>118.5</v>
      </c>
      <c r="L8" s="66"/>
      <c r="M8" s="50"/>
      <c r="N8" s="51"/>
    </row>
    <row r="9" spans="1:14" x14ac:dyDescent="0.25">
      <c r="A9" s="36"/>
      <c r="B9" s="52" t="s">
        <v>10</v>
      </c>
      <c r="C9" s="61"/>
      <c r="D9" s="61"/>
      <c r="E9" s="61"/>
      <c r="F9" s="53"/>
      <c r="G9" s="36">
        <v>50</v>
      </c>
      <c r="H9" s="36">
        <v>3.95</v>
      </c>
      <c r="I9" s="36">
        <v>0.5</v>
      </c>
      <c r="J9" s="36">
        <v>24.15</v>
      </c>
      <c r="K9" s="65">
        <f t="shared" si="1"/>
        <v>116.89999999999999</v>
      </c>
      <c r="L9" s="66"/>
      <c r="M9" s="50"/>
      <c r="N9" s="51"/>
    </row>
    <row r="10" spans="1:14" x14ac:dyDescent="0.25">
      <c r="A10" s="25"/>
      <c r="B10" s="52"/>
      <c r="C10" s="61"/>
      <c r="D10" s="61"/>
      <c r="E10" s="61"/>
      <c r="F10" s="53"/>
      <c r="G10" s="25"/>
      <c r="H10" s="15"/>
      <c r="I10" s="15"/>
      <c r="J10" s="15"/>
      <c r="K10" s="65"/>
      <c r="L10" s="66"/>
      <c r="M10" s="50"/>
      <c r="N10" s="51"/>
    </row>
    <row r="11" spans="1:14" x14ac:dyDescent="0.25">
      <c r="A11" s="19"/>
      <c r="B11" s="52"/>
      <c r="C11" s="61"/>
      <c r="D11" s="61"/>
      <c r="E11" s="61"/>
      <c r="F11" s="53"/>
      <c r="G11" s="19"/>
      <c r="H11" s="19"/>
      <c r="I11" s="19"/>
      <c r="J11" s="19"/>
      <c r="K11" s="50"/>
      <c r="L11" s="51"/>
      <c r="M11" s="50" t="s">
        <v>7</v>
      </c>
      <c r="N11" s="51"/>
    </row>
    <row r="12" spans="1:14" x14ac:dyDescent="0.25">
      <c r="A12" s="4"/>
      <c r="B12" s="62" t="s">
        <v>13</v>
      </c>
      <c r="C12" s="63"/>
      <c r="D12" s="63"/>
      <c r="E12" s="63"/>
      <c r="F12" s="64"/>
      <c r="G12" s="3">
        <f>SUM(G6:G11)</f>
        <v>550</v>
      </c>
      <c r="H12" s="3">
        <f>SUM(H6:H11)</f>
        <v>19.27</v>
      </c>
      <c r="I12" s="3">
        <f>SUM(I6:I11)</f>
        <v>18.7</v>
      </c>
      <c r="J12" s="3">
        <f>SUM(J6:J11)</f>
        <v>93.789999999999992</v>
      </c>
      <c r="K12" s="54">
        <f>SUM(K5:K11)</f>
        <v>620.54000000000008</v>
      </c>
      <c r="L12" s="55"/>
      <c r="M12" s="54">
        <v>70</v>
      </c>
      <c r="N12" s="55"/>
    </row>
    <row r="13" spans="1:14" x14ac:dyDescent="0.25">
      <c r="A13" s="25"/>
      <c r="B13" s="52"/>
      <c r="C13" s="61"/>
      <c r="D13" s="61"/>
      <c r="E13" s="61"/>
      <c r="F13" s="53"/>
      <c r="G13" s="25"/>
      <c r="H13" s="15"/>
      <c r="I13" s="15"/>
      <c r="J13" s="15"/>
      <c r="K13" s="65"/>
      <c r="L13" s="66"/>
      <c r="M13" s="50"/>
      <c r="N13" s="51"/>
    </row>
    <row r="14" spans="1:14" ht="18.75" x14ac:dyDescent="0.3">
      <c r="A14" s="58" t="s">
        <v>11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60"/>
    </row>
    <row r="15" spans="1:14" x14ac:dyDescent="0.25">
      <c r="A15" s="12">
        <v>244</v>
      </c>
      <c r="B15" s="52" t="s">
        <v>26</v>
      </c>
      <c r="C15" s="61"/>
      <c r="D15" s="61"/>
      <c r="E15" s="61"/>
      <c r="F15" s="53"/>
      <c r="G15" s="13">
        <v>200</v>
      </c>
      <c r="H15" s="14">
        <v>20.399999999999999</v>
      </c>
      <c r="I15" s="14">
        <v>19.100000000000001</v>
      </c>
      <c r="J15" s="14">
        <v>32.5</v>
      </c>
      <c r="K15" s="50">
        <f t="shared" ref="K15:K18" si="2">SUM(J15*4)+(I15*9)+(H15*4)</f>
        <v>383.5</v>
      </c>
      <c r="L15" s="51"/>
      <c r="M15" s="50"/>
      <c r="N15" s="51"/>
    </row>
    <row r="16" spans="1:14" x14ac:dyDescent="0.25">
      <c r="A16" s="25">
        <v>45</v>
      </c>
      <c r="B16" s="52" t="s">
        <v>30</v>
      </c>
      <c r="C16" s="61"/>
      <c r="D16" s="61"/>
      <c r="E16" s="61"/>
      <c r="F16" s="53"/>
      <c r="G16" s="25">
        <v>100</v>
      </c>
      <c r="H16" s="25">
        <v>1.4</v>
      </c>
      <c r="I16" s="25">
        <v>5.0599999999999996</v>
      </c>
      <c r="J16" s="25">
        <v>9.01</v>
      </c>
      <c r="K16" s="50">
        <f t="shared" si="2"/>
        <v>87.179999999999993</v>
      </c>
      <c r="L16" s="51"/>
      <c r="M16" s="50"/>
      <c r="N16" s="51"/>
    </row>
    <row r="17" spans="1:14" x14ac:dyDescent="0.25">
      <c r="A17" s="25">
        <v>342</v>
      </c>
      <c r="B17" s="52" t="s">
        <v>23</v>
      </c>
      <c r="C17" s="61"/>
      <c r="D17" s="61"/>
      <c r="E17" s="61"/>
      <c r="F17" s="53"/>
      <c r="G17" s="25">
        <v>200</v>
      </c>
      <c r="H17" s="25">
        <v>0.16</v>
      </c>
      <c r="I17" s="25">
        <v>0.16</v>
      </c>
      <c r="J17" s="25">
        <v>27.88</v>
      </c>
      <c r="K17" s="50">
        <f t="shared" si="2"/>
        <v>113.6</v>
      </c>
      <c r="L17" s="51"/>
      <c r="M17" s="50"/>
      <c r="N17" s="51"/>
    </row>
    <row r="18" spans="1:14" x14ac:dyDescent="0.25">
      <c r="A18" s="25"/>
      <c r="B18" s="52" t="s">
        <v>10</v>
      </c>
      <c r="C18" s="61"/>
      <c r="D18" s="61"/>
      <c r="E18" s="61"/>
      <c r="F18" s="53"/>
      <c r="G18" s="30">
        <v>50</v>
      </c>
      <c r="H18" s="30">
        <v>3.95</v>
      </c>
      <c r="I18" s="30">
        <v>0.5</v>
      </c>
      <c r="J18" s="30">
        <v>24.15</v>
      </c>
      <c r="K18" s="65">
        <f t="shared" si="2"/>
        <v>116.89999999999999</v>
      </c>
      <c r="L18" s="66"/>
      <c r="M18" s="50"/>
      <c r="N18" s="51"/>
    </row>
    <row r="19" spans="1:14" x14ac:dyDescent="0.25">
      <c r="A19" s="4"/>
      <c r="B19" s="52"/>
      <c r="C19" s="61"/>
      <c r="D19" s="61"/>
      <c r="E19" s="61"/>
      <c r="F19" s="53"/>
      <c r="G19" s="23"/>
      <c r="H19" s="23"/>
      <c r="I19" s="23"/>
      <c r="J19" s="23"/>
      <c r="K19" s="65"/>
      <c r="L19" s="66"/>
      <c r="M19" s="50"/>
      <c r="N19" s="51"/>
    </row>
    <row r="20" spans="1:14" x14ac:dyDescent="0.25">
      <c r="A20" s="4"/>
      <c r="B20" s="52" t="s">
        <v>27</v>
      </c>
      <c r="C20" s="61"/>
      <c r="D20" s="61"/>
      <c r="E20" s="61"/>
      <c r="F20" s="53"/>
      <c r="G20" s="4"/>
      <c r="H20" s="4"/>
      <c r="I20" s="4"/>
      <c r="J20" s="4"/>
      <c r="K20" s="50"/>
      <c r="L20" s="51"/>
      <c r="M20" s="50">
        <v>70</v>
      </c>
      <c r="N20" s="51"/>
    </row>
    <row r="21" spans="1:14" x14ac:dyDescent="0.25">
      <c r="A21" s="4" t="s">
        <v>7</v>
      </c>
      <c r="B21" s="52" t="s">
        <v>7</v>
      </c>
      <c r="C21" s="61"/>
      <c r="D21" s="61"/>
      <c r="E21" s="61"/>
      <c r="F21" s="53"/>
      <c r="G21" s="4" t="s">
        <v>7</v>
      </c>
      <c r="H21" s="4" t="s">
        <v>7</v>
      </c>
      <c r="I21" s="4" t="s">
        <v>7</v>
      </c>
      <c r="J21" s="4" t="s">
        <v>7</v>
      </c>
      <c r="K21" s="50" t="s">
        <v>7</v>
      </c>
      <c r="L21" s="66"/>
      <c r="M21" s="54" t="s">
        <v>7</v>
      </c>
      <c r="N21" s="55"/>
    </row>
    <row r="22" spans="1:14" x14ac:dyDescent="0.25">
      <c r="A22" s="4"/>
      <c r="B22" s="62" t="s">
        <v>13</v>
      </c>
      <c r="C22" s="63"/>
      <c r="D22" s="63"/>
      <c r="E22" s="63"/>
      <c r="F22" s="64"/>
      <c r="G22" s="3">
        <f>SUM(G15:G21)</f>
        <v>550</v>
      </c>
      <c r="H22" s="3">
        <f>SUM(H15:H21)</f>
        <v>25.909999999999997</v>
      </c>
      <c r="I22" s="3">
        <f>SUM(I15:I21)</f>
        <v>24.82</v>
      </c>
      <c r="J22" s="3">
        <f>SUM(J15:J21)</f>
        <v>93.539999999999992</v>
      </c>
      <c r="K22" s="54">
        <f>SUM(K15:K21)</f>
        <v>701.18</v>
      </c>
      <c r="L22" s="55"/>
      <c r="M22" s="54">
        <v>70</v>
      </c>
      <c r="N22" s="55"/>
    </row>
    <row r="23" spans="1:14" x14ac:dyDescent="0.25">
      <c r="A23" s="25"/>
      <c r="B23" s="52"/>
      <c r="C23" s="61"/>
      <c r="D23" s="61"/>
      <c r="E23" s="61"/>
      <c r="F23" s="53"/>
      <c r="G23" s="25"/>
      <c r="H23" s="25"/>
      <c r="I23" s="25"/>
      <c r="J23" s="25"/>
      <c r="K23" s="65"/>
      <c r="L23" s="66"/>
      <c r="M23" s="54" t="s">
        <v>7</v>
      </c>
      <c r="N23" s="55"/>
    </row>
    <row r="24" spans="1:14" ht="18.75" x14ac:dyDescent="0.3">
      <c r="A24" s="58" t="s">
        <v>12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60"/>
    </row>
    <row r="25" spans="1:14" x14ac:dyDescent="0.25">
      <c r="A25" s="25" t="s">
        <v>28</v>
      </c>
      <c r="B25" s="52" t="s">
        <v>51</v>
      </c>
      <c r="C25" s="61"/>
      <c r="D25" s="61"/>
      <c r="E25" s="61"/>
      <c r="F25" s="53"/>
      <c r="G25" s="25">
        <v>150</v>
      </c>
      <c r="H25" s="14">
        <v>16.649999999999999</v>
      </c>
      <c r="I25" s="14">
        <v>7.32</v>
      </c>
      <c r="J25" s="14">
        <v>19.04</v>
      </c>
      <c r="K25" s="50">
        <f t="shared" ref="K25" si="3">SUM(J25*4)+(I25*9)+(H25*4)</f>
        <v>208.64</v>
      </c>
      <c r="L25" s="51"/>
      <c r="M25" s="50"/>
      <c r="N25" s="51"/>
    </row>
    <row r="26" spans="1:14" x14ac:dyDescent="0.25">
      <c r="A26" s="23">
        <v>302</v>
      </c>
      <c r="B26" s="52" t="s">
        <v>25</v>
      </c>
      <c r="C26" s="61"/>
      <c r="D26" s="61"/>
      <c r="E26" s="61"/>
      <c r="F26" s="53"/>
      <c r="G26" s="23">
        <v>180</v>
      </c>
      <c r="H26" s="14">
        <v>10.32</v>
      </c>
      <c r="I26" s="14">
        <v>7.17</v>
      </c>
      <c r="J26" s="14">
        <v>46.36</v>
      </c>
      <c r="K26" s="65">
        <f t="shared" ref="K26:K27" si="4">SUM(J26*4)+(I26*9)+(H26*4)</f>
        <v>291.25</v>
      </c>
      <c r="L26" s="66"/>
      <c r="M26" s="50"/>
      <c r="N26" s="51"/>
    </row>
    <row r="27" spans="1:14" x14ac:dyDescent="0.25">
      <c r="A27" s="23">
        <v>52</v>
      </c>
      <c r="B27" s="52" t="s">
        <v>34</v>
      </c>
      <c r="C27" s="61"/>
      <c r="D27" s="61"/>
      <c r="E27" s="61"/>
      <c r="F27" s="53"/>
      <c r="G27" s="23">
        <v>100</v>
      </c>
      <c r="H27" s="23">
        <v>1.42</v>
      </c>
      <c r="I27" s="23">
        <v>6.01</v>
      </c>
      <c r="J27" s="23">
        <v>8.4499999999999993</v>
      </c>
      <c r="K27" s="50">
        <f t="shared" si="4"/>
        <v>93.57</v>
      </c>
      <c r="L27" s="51"/>
      <c r="M27" s="50"/>
      <c r="N27" s="51"/>
    </row>
    <row r="28" spans="1:14" x14ac:dyDescent="0.25">
      <c r="A28" s="25">
        <v>376</v>
      </c>
      <c r="B28" s="52" t="s">
        <v>22</v>
      </c>
      <c r="C28" s="61"/>
      <c r="D28" s="61"/>
      <c r="E28" s="61"/>
      <c r="F28" s="53"/>
      <c r="G28" s="25">
        <v>200</v>
      </c>
      <c r="H28" s="25">
        <v>7.0000000000000007E-2</v>
      </c>
      <c r="I28" s="25">
        <v>0</v>
      </c>
      <c r="J28" s="25">
        <v>15.2</v>
      </c>
      <c r="K28" s="50">
        <f t="shared" ref="K28:K29" si="5">SUM(J28*4)+(I28*9)+(H28*4)</f>
        <v>61.08</v>
      </c>
      <c r="L28" s="51"/>
      <c r="M28" s="50"/>
      <c r="N28" s="51"/>
    </row>
    <row r="29" spans="1:14" x14ac:dyDescent="0.25">
      <c r="A29" s="25"/>
      <c r="B29" s="52" t="s">
        <v>10</v>
      </c>
      <c r="C29" s="61"/>
      <c r="D29" s="61"/>
      <c r="E29" s="61"/>
      <c r="F29" s="53"/>
      <c r="G29" s="25">
        <v>40</v>
      </c>
      <c r="H29" s="25">
        <v>3.16</v>
      </c>
      <c r="I29" s="25">
        <v>0.4</v>
      </c>
      <c r="J29" s="25">
        <v>19.32</v>
      </c>
      <c r="K29" s="65">
        <f t="shared" si="5"/>
        <v>93.52</v>
      </c>
      <c r="L29" s="66"/>
      <c r="M29" s="50"/>
      <c r="N29" s="51"/>
    </row>
    <row r="30" spans="1:14" x14ac:dyDescent="0.25">
      <c r="A30" s="17"/>
      <c r="B30" s="52"/>
      <c r="C30" s="61"/>
      <c r="D30" s="61"/>
      <c r="E30" s="61"/>
      <c r="F30" s="53"/>
      <c r="G30" s="18"/>
      <c r="H30" s="17"/>
      <c r="I30" s="17"/>
      <c r="J30" s="17"/>
      <c r="K30" s="50"/>
      <c r="L30" s="51"/>
      <c r="M30" s="52"/>
      <c r="N30" s="53"/>
    </row>
    <row r="31" spans="1:14" x14ac:dyDescent="0.25">
      <c r="A31" s="4"/>
      <c r="B31" s="52"/>
      <c r="C31" s="61"/>
      <c r="D31" s="61"/>
      <c r="E31" s="61"/>
      <c r="F31" s="53"/>
      <c r="G31" s="11"/>
      <c r="H31" s="7"/>
      <c r="I31" s="7"/>
      <c r="J31" s="7"/>
      <c r="K31" s="50"/>
      <c r="L31" s="51"/>
      <c r="M31" s="52"/>
      <c r="N31" s="53"/>
    </row>
    <row r="32" spans="1:14" x14ac:dyDescent="0.25">
      <c r="A32" s="5"/>
      <c r="B32" s="52" t="s">
        <v>27</v>
      </c>
      <c r="C32" s="61"/>
      <c r="D32" s="61"/>
      <c r="E32" s="61"/>
      <c r="F32" s="53"/>
      <c r="G32" s="20"/>
      <c r="H32" s="20"/>
      <c r="I32" s="20"/>
      <c r="J32" s="20"/>
      <c r="K32" s="50"/>
      <c r="L32" s="51"/>
      <c r="M32" s="50">
        <v>70</v>
      </c>
      <c r="N32" s="51"/>
    </row>
    <row r="33" spans="1:14" x14ac:dyDescent="0.25">
      <c r="A33" s="5"/>
      <c r="B33" s="62" t="s">
        <v>13</v>
      </c>
      <c r="C33" s="63"/>
      <c r="D33" s="63"/>
      <c r="E33" s="63"/>
      <c r="F33" s="64"/>
      <c r="G33" s="3">
        <f>SUM(G25:G32)</f>
        <v>670</v>
      </c>
      <c r="H33" s="3">
        <f>SUM(H25:H32)</f>
        <v>31.62</v>
      </c>
      <c r="I33" s="3">
        <f>SUM(I25:I32)</f>
        <v>20.9</v>
      </c>
      <c r="J33" s="3">
        <f>SUM(J25:J32)</f>
        <v>108.37</v>
      </c>
      <c r="K33" s="54">
        <f>SUM(K25:K32)</f>
        <v>748.06000000000006</v>
      </c>
      <c r="L33" s="55"/>
      <c r="M33" s="54">
        <v>70</v>
      </c>
      <c r="N33" s="55"/>
    </row>
    <row r="34" spans="1:14" ht="18.75" x14ac:dyDescent="0.3">
      <c r="A34" s="58" t="s">
        <v>14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60"/>
    </row>
    <row r="35" spans="1:14" x14ac:dyDescent="0.25">
      <c r="A35" s="23">
        <v>224</v>
      </c>
      <c r="B35" s="52" t="s">
        <v>33</v>
      </c>
      <c r="C35" s="61"/>
      <c r="D35" s="61"/>
      <c r="E35" s="61"/>
      <c r="F35" s="53"/>
      <c r="G35" s="23">
        <v>210</v>
      </c>
      <c r="H35" s="23">
        <v>23.98</v>
      </c>
      <c r="I35" s="23">
        <v>21.46</v>
      </c>
      <c r="J35" s="23">
        <v>53.07</v>
      </c>
      <c r="K35" s="50">
        <f t="shared" ref="K35:K37" si="6">SUM(J35*4)+(I35*9)+(H35*4)</f>
        <v>501.34000000000003</v>
      </c>
      <c r="L35" s="51"/>
      <c r="M35" s="50"/>
      <c r="N35" s="51"/>
    </row>
    <row r="36" spans="1:14" x14ac:dyDescent="0.25">
      <c r="A36" s="24">
        <v>376</v>
      </c>
      <c r="B36" s="52" t="s">
        <v>22</v>
      </c>
      <c r="C36" s="61"/>
      <c r="D36" s="61"/>
      <c r="E36" s="61"/>
      <c r="F36" s="53"/>
      <c r="G36" s="24">
        <v>200</v>
      </c>
      <c r="H36" s="24">
        <v>7.0000000000000007E-2</v>
      </c>
      <c r="I36" s="24">
        <v>0</v>
      </c>
      <c r="J36" s="24">
        <v>15.2</v>
      </c>
      <c r="K36" s="50">
        <f t="shared" si="6"/>
        <v>61.08</v>
      </c>
      <c r="L36" s="51"/>
      <c r="M36" s="50"/>
      <c r="N36" s="51"/>
    </row>
    <row r="37" spans="1:14" x14ac:dyDescent="0.25">
      <c r="A37" s="24" t="s">
        <v>7</v>
      </c>
      <c r="B37" s="52" t="s">
        <v>10</v>
      </c>
      <c r="C37" s="61"/>
      <c r="D37" s="61"/>
      <c r="E37" s="61"/>
      <c r="F37" s="53"/>
      <c r="G37" s="24">
        <v>40</v>
      </c>
      <c r="H37" s="24">
        <v>3.16</v>
      </c>
      <c r="I37" s="24">
        <v>0.4</v>
      </c>
      <c r="J37" s="24">
        <v>19.32</v>
      </c>
      <c r="K37" s="65">
        <f t="shared" si="6"/>
        <v>93.52</v>
      </c>
      <c r="L37" s="66"/>
      <c r="M37" s="50"/>
      <c r="N37" s="51"/>
    </row>
    <row r="38" spans="1:14" x14ac:dyDescent="0.25">
      <c r="A38" s="23">
        <v>338</v>
      </c>
      <c r="B38" s="52" t="s">
        <v>39</v>
      </c>
      <c r="C38" s="61"/>
      <c r="D38" s="61"/>
      <c r="E38" s="61"/>
      <c r="F38" s="53"/>
      <c r="G38" s="23">
        <v>100</v>
      </c>
      <c r="H38" s="23">
        <v>0.4</v>
      </c>
      <c r="I38" s="23">
        <v>0.4</v>
      </c>
      <c r="J38" s="23">
        <v>9.8000000000000007</v>
      </c>
      <c r="K38" s="65">
        <f t="shared" ref="K38" si="7">SUM(J38*4)+(I38*9)+(H38*4)</f>
        <v>44.400000000000006</v>
      </c>
      <c r="L38" s="66"/>
      <c r="M38" s="50"/>
      <c r="N38" s="51"/>
    </row>
    <row r="39" spans="1:14" x14ac:dyDescent="0.25">
      <c r="A39" s="4"/>
      <c r="B39" s="52"/>
      <c r="C39" s="61"/>
      <c r="D39" s="61"/>
      <c r="E39" s="61"/>
      <c r="F39" s="53"/>
      <c r="G39" s="23"/>
      <c r="H39" s="23"/>
      <c r="I39" s="23"/>
      <c r="J39" s="23"/>
      <c r="K39" s="65"/>
      <c r="L39" s="66"/>
      <c r="M39" s="50" t="s">
        <v>7</v>
      </c>
      <c r="N39" s="51"/>
    </row>
    <row r="40" spans="1:14" x14ac:dyDescent="0.25">
      <c r="A40" s="21"/>
      <c r="B40" s="52"/>
      <c r="C40" s="61"/>
      <c r="D40" s="61"/>
      <c r="E40" s="61"/>
      <c r="F40" s="53"/>
      <c r="G40" s="21"/>
      <c r="H40" s="21"/>
      <c r="I40" s="21"/>
      <c r="J40" s="21"/>
      <c r="K40" s="65"/>
      <c r="L40" s="66"/>
      <c r="M40" s="50"/>
      <c r="N40" s="51"/>
    </row>
    <row r="41" spans="1:14" x14ac:dyDescent="0.25">
      <c r="A41" s="4"/>
      <c r="B41" s="52"/>
      <c r="C41" s="61"/>
      <c r="D41" s="61"/>
      <c r="E41" s="61"/>
      <c r="F41" s="53"/>
      <c r="G41" s="4"/>
      <c r="H41" s="4"/>
      <c r="I41" s="4"/>
      <c r="J41" s="4"/>
      <c r="K41" s="50"/>
      <c r="L41" s="51"/>
      <c r="M41" s="50"/>
      <c r="N41" s="51"/>
    </row>
    <row r="42" spans="1:14" x14ac:dyDescent="0.25">
      <c r="A42" s="4"/>
      <c r="B42" s="52" t="s">
        <v>7</v>
      </c>
      <c r="C42" s="61"/>
      <c r="D42" s="61"/>
      <c r="E42" s="61"/>
      <c r="F42" s="53"/>
      <c r="G42" s="4" t="s">
        <v>7</v>
      </c>
      <c r="H42" s="4" t="s">
        <v>7</v>
      </c>
      <c r="I42" s="4" t="s">
        <v>7</v>
      </c>
      <c r="J42" s="4" t="s">
        <v>7</v>
      </c>
      <c r="K42" s="50" t="s">
        <v>7</v>
      </c>
      <c r="L42" s="51"/>
      <c r="M42" s="50" t="s">
        <v>7</v>
      </c>
      <c r="N42" s="51"/>
    </row>
    <row r="43" spans="1:14" x14ac:dyDescent="0.25">
      <c r="A43" s="4" t="s">
        <v>7</v>
      </c>
      <c r="B43" s="52" t="s">
        <v>27</v>
      </c>
      <c r="C43" s="61"/>
      <c r="D43" s="61"/>
      <c r="E43" s="61"/>
      <c r="F43" s="53"/>
      <c r="G43" s="20"/>
      <c r="H43" s="20"/>
      <c r="I43" s="20"/>
      <c r="J43" s="20"/>
      <c r="K43" s="50"/>
      <c r="L43" s="51"/>
      <c r="M43" s="50">
        <v>70</v>
      </c>
      <c r="N43" s="51"/>
    </row>
    <row r="44" spans="1:14" x14ac:dyDescent="0.25">
      <c r="A44" s="4"/>
      <c r="B44" s="62" t="s">
        <v>13</v>
      </c>
      <c r="C44" s="63"/>
      <c r="D44" s="63"/>
      <c r="E44" s="63"/>
      <c r="F44" s="64"/>
      <c r="G44" s="3">
        <f>SUM(G35:G42)</f>
        <v>550</v>
      </c>
      <c r="H44" s="3">
        <f>SUM(H35:H42)</f>
        <v>27.61</v>
      </c>
      <c r="I44" s="3">
        <f>SUM(I35:I42)</f>
        <v>22.259999999999998</v>
      </c>
      <c r="J44" s="3">
        <f>SUM(J35:J42)</f>
        <v>97.39</v>
      </c>
      <c r="K44" s="54">
        <f>SUM(K35:K42)</f>
        <v>700.34</v>
      </c>
      <c r="L44" s="55"/>
      <c r="M44" s="54">
        <v>70</v>
      </c>
      <c r="N44" s="55"/>
    </row>
    <row r="45" spans="1:14" x14ac:dyDescent="0.25">
      <c r="A45" s="4"/>
      <c r="B45" s="52"/>
      <c r="C45" s="61"/>
      <c r="D45" s="61"/>
      <c r="E45" s="61"/>
      <c r="F45" s="53"/>
      <c r="G45" s="4"/>
      <c r="H45" s="4"/>
      <c r="I45" s="4"/>
      <c r="J45" s="4"/>
      <c r="K45" s="50"/>
      <c r="L45" s="51"/>
      <c r="M45" s="50" t="s">
        <v>7</v>
      </c>
      <c r="N45" s="51"/>
    </row>
    <row r="46" spans="1:14" ht="18.75" x14ac:dyDescent="0.3">
      <c r="A46" s="58" t="s">
        <v>15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0"/>
    </row>
    <row r="47" spans="1:14" x14ac:dyDescent="0.25">
      <c r="A47" s="24">
        <v>234</v>
      </c>
      <c r="B47" s="52" t="s">
        <v>37</v>
      </c>
      <c r="C47" s="61"/>
      <c r="D47" s="61"/>
      <c r="E47" s="61"/>
      <c r="F47" s="53"/>
      <c r="G47" s="24">
        <v>150</v>
      </c>
      <c r="H47" s="15">
        <v>14.4</v>
      </c>
      <c r="I47" s="15">
        <v>10.94</v>
      </c>
      <c r="J47" s="15">
        <v>12.04</v>
      </c>
      <c r="K47" s="65">
        <f>SUM(J47*4)+(I47*9)+(H47*4)</f>
        <v>204.22</v>
      </c>
      <c r="L47" s="66"/>
      <c r="M47" s="50"/>
      <c r="N47" s="51"/>
    </row>
    <row r="48" spans="1:14" x14ac:dyDescent="0.25">
      <c r="A48" s="16">
        <v>312</v>
      </c>
      <c r="B48" s="52" t="s">
        <v>35</v>
      </c>
      <c r="C48" s="61"/>
      <c r="D48" s="61"/>
      <c r="E48" s="61"/>
      <c r="F48" s="53"/>
      <c r="G48" s="16">
        <v>180</v>
      </c>
      <c r="H48" s="15">
        <v>3.68</v>
      </c>
      <c r="I48" s="15">
        <v>5.76</v>
      </c>
      <c r="J48" s="15">
        <v>24.51</v>
      </c>
      <c r="K48" s="65">
        <f>SUM(J48*4)+(I48*9)+(H48*4)</f>
        <v>164.6</v>
      </c>
      <c r="L48" s="66"/>
      <c r="M48" s="50"/>
      <c r="N48" s="51"/>
    </row>
    <row r="49" spans="1:14" x14ac:dyDescent="0.25">
      <c r="A49" s="23">
        <v>376</v>
      </c>
      <c r="B49" s="52" t="s">
        <v>22</v>
      </c>
      <c r="C49" s="61"/>
      <c r="D49" s="61"/>
      <c r="E49" s="61"/>
      <c r="F49" s="53"/>
      <c r="G49" s="23">
        <v>200</v>
      </c>
      <c r="H49" s="23">
        <v>7.0000000000000007E-2</v>
      </c>
      <c r="I49" s="23">
        <v>0</v>
      </c>
      <c r="J49" s="23">
        <v>15.2</v>
      </c>
      <c r="K49" s="50">
        <f t="shared" ref="K49:K50" si="8">SUM(J49*4)+(I49*9)+(H49*4)</f>
        <v>61.08</v>
      </c>
      <c r="L49" s="51"/>
      <c r="M49" s="50"/>
      <c r="N49" s="51"/>
    </row>
    <row r="50" spans="1:14" x14ac:dyDescent="0.25">
      <c r="A50" s="36"/>
      <c r="B50" s="52" t="s">
        <v>10</v>
      </c>
      <c r="C50" s="61"/>
      <c r="D50" s="61"/>
      <c r="E50" s="61"/>
      <c r="F50" s="53"/>
      <c r="G50" s="36">
        <v>50</v>
      </c>
      <c r="H50" s="36">
        <v>3.95</v>
      </c>
      <c r="I50" s="36">
        <v>0.5</v>
      </c>
      <c r="J50" s="36">
        <v>24.15</v>
      </c>
      <c r="K50" s="65">
        <f t="shared" si="8"/>
        <v>116.89999999999999</v>
      </c>
      <c r="L50" s="66"/>
      <c r="M50" s="50"/>
      <c r="N50" s="51"/>
    </row>
    <row r="51" spans="1:14" x14ac:dyDescent="0.25">
      <c r="A51" s="31"/>
      <c r="B51" s="52"/>
      <c r="C51" s="61"/>
      <c r="D51" s="61"/>
      <c r="E51" s="61"/>
      <c r="F51" s="53"/>
      <c r="G51" s="31"/>
      <c r="H51" s="31"/>
      <c r="I51" s="31"/>
      <c r="J51" s="31"/>
      <c r="K51" s="65"/>
      <c r="L51" s="66"/>
      <c r="M51" s="50"/>
      <c r="N51" s="51"/>
    </row>
    <row r="52" spans="1:14" x14ac:dyDescent="0.25">
      <c r="A52" s="10" t="s">
        <v>7</v>
      </c>
      <c r="B52" s="52" t="s">
        <v>7</v>
      </c>
      <c r="C52" s="61"/>
      <c r="D52" s="61"/>
      <c r="E52" s="61"/>
      <c r="F52" s="53"/>
      <c r="G52" s="10" t="s">
        <v>7</v>
      </c>
      <c r="H52" s="10" t="s">
        <v>7</v>
      </c>
      <c r="I52" s="10" t="s">
        <v>7</v>
      </c>
      <c r="J52" s="10" t="s">
        <v>7</v>
      </c>
      <c r="K52" s="50" t="s">
        <v>7</v>
      </c>
      <c r="L52" s="51"/>
      <c r="M52" s="50"/>
      <c r="N52" s="51"/>
    </row>
    <row r="53" spans="1:14" x14ac:dyDescent="0.25">
      <c r="A53" s="10" t="s">
        <v>7</v>
      </c>
      <c r="B53" s="52" t="s">
        <v>27</v>
      </c>
      <c r="C53" s="61"/>
      <c r="D53" s="61"/>
      <c r="E53" s="61"/>
      <c r="F53" s="53"/>
      <c r="G53" s="20"/>
      <c r="H53" s="20"/>
      <c r="I53" s="20"/>
      <c r="J53" s="20"/>
      <c r="K53" s="50"/>
      <c r="L53" s="51"/>
      <c r="M53" s="50">
        <v>70</v>
      </c>
      <c r="N53" s="51"/>
    </row>
    <row r="54" spans="1:14" x14ac:dyDescent="0.25">
      <c r="A54" s="4"/>
      <c r="B54" s="62" t="s">
        <v>13</v>
      </c>
      <c r="C54" s="63"/>
      <c r="D54" s="63"/>
      <c r="E54" s="63"/>
      <c r="F54" s="64"/>
      <c r="G54" s="3">
        <f>SUM(G47:G53)</f>
        <v>580</v>
      </c>
      <c r="H54" s="3">
        <f>SUM(H47:H53)</f>
        <v>22.1</v>
      </c>
      <c r="I54" s="3">
        <f>SUM(I47:I53)</f>
        <v>17.2</v>
      </c>
      <c r="J54" s="3">
        <f>SUM(J47:J53)</f>
        <v>75.900000000000006</v>
      </c>
      <c r="K54" s="54">
        <f>SUM(K47:K53)</f>
        <v>546.79999999999995</v>
      </c>
      <c r="L54" s="55"/>
      <c r="M54" s="54">
        <v>70</v>
      </c>
      <c r="N54" s="55"/>
    </row>
    <row r="55" spans="1:14" x14ac:dyDescent="0.25">
      <c r="A55" s="4" t="s">
        <v>7</v>
      </c>
      <c r="B55" s="52" t="s">
        <v>7</v>
      </c>
      <c r="C55" s="61"/>
      <c r="D55" s="61"/>
      <c r="E55" s="61"/>
      <c r="F55" s="53"/>
      <c r="G55" s="4" t="s">
        <v>7</v>
      </c>
      <c r="H55" s="4" t="s">
        <v>7</v>
      </c>
      <c r="I55" s="4" t="s">
        <v>7</v>
      </c>
      <c r="J55" s="4" t="s">
        <v>7</v>
      </c>
      <c r="K55" s="65" t="s">
        <v>7</v>
      </c>
      <c r="L55" s="66"/>
      <c r="M55" s="54"/>
      <c r="N55" s="55"/>
    </row>
    <row r="56" spans="1:14" ht="18.75" x14ac:dyDescent="0.3">
      <c r="A56" s="58" t="s">
        <v>46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60"/>
    </row>
    <row r="57" spans="1:14" x14ac:dyDescent="0.25">
      <c r="A57" s="4">
        <v>182</v>
      </c>
      <c r="B57" s="52" t="s">
        <v>31</v>
      </c>
      <c r="C57" s="61"/>
      <c r="D57" s="61"/>
      <c r="E57" s="61"/>
      <c r="F57" s="53"/>
      <c r="G57" s="12">
        <v>250</v>
      </c>
      <c r="H57" s="14">
        <v>6.87</v>
      </c>
      <c r="I57" s="14">
        <v>6.77</v>
      </c>
      <c r="J57" s="14">
        <v>39.659999999999997</v>
      </c>
      <c r="K57" s="50">
        <f t="shared" ref="K57:K58" si="9">SUM(J57*4)+(I57*9)+(H57*4)</f>
        <v>247.04999999999998</v>
      </c>
      <c r="L57" s="51"/>
      <c r="M57" s="52"/>
      <c r="N57" s="53"/>
    </row>
    <row r="58" spans="1:14" x14ac:dyDescent="0.25">
      <c r="A58" s="23">
        <v>219</v>
      </c>
      <c r="B58" s="52" t="s">
        <v>38</v>
      </c>
      <c r="C58" s="61"/>
      <c r="D58" s="61"/>
      <c r="E58" s="61"/>
      <c r="F58" s="53"/>
      <c r="G58" s="23">
        <v>60</v>
      </c>
      <c r="H58" s="15">
        <v>12.22</v>
      </c>
      <c r="I58" s="15">
        <v>9.8699999999999992</v>
      </c>
      <c r="J58" s="15">
        <v>14.86</v>
      </c>
      <c r="K58" s="50">
        <f t="shared" si="9"/>
        <v>197.14999999999998</v>
      </c>
      <c r="L58" s="51"/>
      <c r="M58" s="52"/>
      <c r="N58" s="53"/>
    </row>
    <row r="59" spans="1:14" x14ac:dyDescent="0.25">
      <c r="A59" s="23">
        <v>376</v>
      </c>
      <c r="B59" s="52" t="s">
        <v>32</v>
      </c>
      <c r="C59" s="61"/>
      <c r="D59" s="61"/>
      <c r="E59" s="61"/>
      <c r="F59" s="53"/>
      <c r="G59" s="23">
        <v>200</v>
      </c>
      <c r="H59" s="23">
        <v>7.0000000000000007E-2</v>
      </c>
      <c r="I59" s="23">
        <v>0</v>
      </c>
      <c r="J59" s="23">
        <v>15.2</v>
      </c>
      <c r="K59" s="50">
        <f t="shared" ref="K59:K60" si="10">SUM(J59*4)+(I59*9)+(H59*4)</f>
        <v>61.08</v>
      </c>
      <c r="L59" s="51"/>
      <c r="M59" s="52"/>
      <c r="N59" s="53"/>
    </row>
    <row r="60" spans="1:14" x14ac:dyDescent="0.25">
      <c r="A60" s="23" t="s">
        <v>7</v>
      </c>
      <c r="B60" s="52" t="s">
        <v>10</v>
      </c>
      <c r="C60" s="61"/>
      <c r="D60" s="61"/>
      <c r="E60" s="61"/>
      <c r="F60" s="53"/>
      <c r="G60" s="23">
        <v>40</v>
      </c>
      <c r="H60" s="23">
        <v>3.16</v>
      </c>
      <c r="I60" s="23">
        <v>0.4</v>
      </c>
      <c r="J60" s="23">
        <v>19.32</v>
      </c>
      <c r="K60" s="65">
        <f t="shared" si="10"/>
        <v>93.52</v>
      </c>
      <c r="L60" s="66"/>
      <c r="M60" s="52"/>
      <c r="N60" s="53"/>
    </row>
    <row r="61" spans="1:14" x14ac:dyDescent="0.25">
      <c r="A61" s="4"/>
      <c r="B61" s="52"/>
      <c r="C61" s="61"/>
      <c r="D61" s="61"/>
      <c r="E61" s="61"/>
      <c r="F61" s="53"/>
      <c r="G61" s="22"/>
      <c r="H61" s="22"/>
      <c r="I61" s="22"/>
      <c r="J61" s="22"/>
      <c r="K61" s="65"/>
      <c r="L61" s="66"/>
      <c r="M61" s="52"/>
      <c r="N61" s="53"/>
    </row>
    <row r="62" spans="1:14" x14ac:dyDescent="0.25">
      <c r="A62" s="4"/>
      <c r="B62" s="52" t="s">
        <v>27</v>
      </c>
      <c r="C62" s="61"/>
      <c r="D62" s="61"/>
      <c r="E62" s="61"/>
      <c r="F62" s="53"/>
      <c r="G62" s="20"/>
      <c r="H62" s="20"/>
      <c r="I62" s="20"/>
      <c r="J62" s="20"/>
      <c r="K62" s="50"/>
      <c r="L62" s="51"/>
      <c r="M62" s="50">
        <v>70</v>
      </c>
      <c r="N62" s="51"/>
    </row>
    <row r="63" spans="1:14" x14ac:dyDescent="0.25">
      <c r="A63" s="4"/>
      <c r="B63" s="62" t="s">
        <v>13</v>
      </c>
      <c r="C63" s="63"/>
      <c r="D63" s="63"/>
      <c r="E63" s="63"/>
      <c r="F63" s="64"/>
      <c r="G63" s="3">
        <f>SUM(G57:G62)</f>
        <v>550</v>
      </c>
      <c r="H63" s="3">
        <f>SUM(H57:H62)</f>
        <v>22.32</v>
      </c>
      <c r="I63" s="3">
        <f>SUM(I57:I62)</f>
        <v>17.04</v>
      </c>
      <c r="J63" s="3">
        <f>SUM(J57:J62)</f>
        <v>89.039999999999992</v>
      </c>
      <c r="K63" s="54">
        <f>SUM(K57:K62)</f>
        <v>598.79999999999995</v>
      </c>
      <c r="L63" s="55"/>
      <c r="M63" s="54">
        <v>70</v>
      </c>
      <c r="N63" s="55"/>
    </row>
    <row r="64" spans="1:14" x14ac:dyDescent="0.25">
      <c r="A64" s="24"/>
      <c r="B64" s="52"/>
      <c r="C64" s="61"/>
      <c r="D64" s="61"/>
      <c r="E64" s="61"/>
      <c r="F64" s="53"/>
      <c r="G64" s="24"/>
      <c r="H64" s="14"/>
      <c r="I64" s="14"/>
      <c r="J64" s="14"/>
      <c r="K64" s="50"/>
      <c r="L64" s="51"/>
      <c r="M64" s="52"/>
      <c r="N64" s="53"/>
    </row>
    <row r="65" spans="1:14" ht="18.75" x14ac:dyDescent="0.3">
      <c r="A65" s="58" t="s">
        <v>47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60"/>
    </row>
    <row r="66" spans="1:14" x14ac:dyDescent="0.25">
      <c r="A66" s="25">
        <v>268</v>
      </c>
      <c r="B66" s="52" t="s">
        <v>29</v>
      </c>
      <c r="C66" s="61"/>
      <c r="D66" s="61"/>
      <c r="E66" s="61"/>
      <c r="F66" s="53"/>
      <c r="G66" s="25">
        <v>150</v>
      </c>
      <c r="H66" s="25">
        <v>15.75</v>
      </c>
      <c r="I66" s="25">
        <v>15.3</v>
      </c>
      <c r="J66" s="25">
        <v>13.1</v>
      </c>
      <c r="K66" s="50">
        <f t="shared" ref="K66:K67" si="11">SUM(J66*4)+(I66*9)+(H66*4)</f>
        <v>253.10000000000002</v>
      </c>
      <c r="L66" s="51"/>
      <c r="M66" s="52"/>
      <c r="N66" s="53"/>
    </row>
    <row r="67" spans="1:14" x14ac:dyDescent="0.25">
      <c r="A67" s="25">
        <v>302</v>
      </c>
      <c r="B67" s="52" t="s">
        <v>25</v>
      </c>
      <c r="C67" s="61"/>
      <c r="D67" s="61"/>
      <c r="E67" s="61"/>
      <c r="F67" s="53"/>
      <c r="G67" s="25">
        <v>180</v>
      </c>
      <c r="H67" s="14">
        <v>10.32</v>
      </c>
      <c r="I67" s="14">
        <v>7.17</v>
      </c>
      <c r="J67" s="14">
        <v>46.36</v>
      </c>
      <c r="K67" s="65">
        <f t="shared" si="11"/>
        <v>291.25</v>
      </c>
      <c r="L67" s="66"/>
      <c r="M67" s="52"/>
      <c r="N67" s="53"/>
    </row>
    <row r="68" spans="1:14" x14ac:dyDescent="0.25">
      <c r="A68" s="23">
        <v>342</v>
      </c>
      <c r="B68" s="52" t="s">
        <v>23</v>
      </c>
      <c r="C68" s="61"/>
      <c r="D68" s="61"/>
      <c r="E68" s="61"/>
      <c r="F68" s="53"/>
      <c r="G68" s="23">
        <v>200</v>
      </c>
      <c r="H68" s="23">
        <v>0.16</v>
      </c>
      <c r="I68" s="23">
        <v>0.16</v>
      </c>
      <c r="J68" s="23">
        <v>27.88</v>
      </c>
      <c r="K68" s="50">
        <f t="shared" ref="K68:K69" si="12">SUM(J68*4)+(I68*9)+(H68*4)</f>
        <v>113.6</v>
      </c>
      <c r="L68" s="51"/>
      <c r="M68" s="52"/>
      <c r="N68" s="53"/>
    </row>
    <row r="69" spans="1:14" x14ac:dyDescent="0.25">
      <c r="A69" s="23" t="s">
        <v>7</v>
      </c>
      <c r="B69" s="52" t="s">
        <v>10</v>
      </c>
      <c r="C69" s="61"/>
      <c r="D69" s="61"/>
      <c r="E69" s="61"/>
      <c r="F69" s="53"/>
      <c r="G69" s="23">
        <v>40</v>
      </c>
      <c r="H69" s="23">
        <v>3.16</v>
      </c>
      <c r="I69" s="23">
        <v>0.4</v>
      </c>
      <c r="J69" s="23">
        <v>19.32</v>
      </c>
      <c r="K69" s="65">
        <f t="shared" si="12"/>
        <v>93.52</v>
      </c>
      <c r="L69" s="66"/>
      <c r="M69" s="52"/>
      <c r="N69" s="53"/>
    </row>
    <row r="70" spans="1:14" x14ac:dyDescent="0.25">
      <c r="A70" s="4"/>
      <c r="B70" s="52"/>
      <c r="C70" s="61"/>
      <c r="D70" s="61"/>
      <c r="E70" s="61"/>
      <c r="F70" s="53"/>
      <c r="G70" s="22"/>
      <c r="H70" s="22"/>
      <c r="I70" s="22"/>
      <c r="J70" s="22"/>
      <c r="K70" s="50"/>
      <c r="L70" s="51"/>
      <c r="M70" s="52"/>
      <c r="N70" s="53"/>
    </row>
    <row r="71" spans="1:14" x14ac:dyDescent="0.25">
      <c r="A71" s="12"/>
      <c r="B71" s="52"/>
      <c r="C71" s="61"/>
      <c r="D71" s="61"/>
      <c r="E71" s="61"/>
      <c r="F71" s="53"/>
      <c r="G71" s="12"/>
      <c r="H71" s="7"/>
      <c r="I71" s="7"/>
      <c r="J71" s="7"/>
      <c r="K71" s="50"/>
      <c r="L71" s="51"/>
      <c r="M71" s="52"/>
      <c r="N71" s="53"/>
    </row>
    <row r="72" spans="1:14" x14ac:dyDescent="0.25">
      <c r="A72" s="4"/>
      <c r="B72" s="52" t="s">
        <v>27</v>
      </c>
      <c r="C72" s="61"/>
      <c r="D72" s="61"/>
      <c r="E72" s="61"/>
      <c r="F72" s="53"/>
      <c r="G72" s="20"/>
      <c r="H72" s="20"/>
      <c r="I72" s="20"/>
      <c r="J72" s="20"/>
      <c r="K72" s="50"/>
      <c r="L72" s="51"/>
      <c r="M72" s="50">
        <v>70</v>
      </c>
      <c r="N72" s="51"/>
    </row>
    <row r="73" spans="1:14" x14ac:dyDescent="0.25">
      <c r="A73" s="4"/>
      <c r="B73" s="62" t="s">
        <v>13</v>
      </c>
      <c r="C73" s="63"/>
      <c r="D73" s="63"/>
      <c r="E73" s="63"/>
      <c r="F73" s="64"/>
      <c r="G73" s="3">
        <f>SUM(G66:G72)</f>
        <v>570</v>
      </c>
      <c r="H73" s="3">
        <f>SUM(H66:H72)</f>
        <v>29.39</v>
      </c>
      <c r="I73" s="3">
        <f>SUM(I66:I72)</f>
        <v>23.029999999999998</v>
      </c>
      <c r="J73" s="3">
        <f>SUM(J66:J72)</f>
        <v>106.66</v>
      </c>
      <c r="K73" s="54">
        <f>SUM(K66:K72)</f>
        <v>751.47</v>
      </c>
      <c r="L73" s="55"/>
      <c r="M73" s="54">
        <v>70</v>
      </c>
      <c r="N73" s="55"/>
    </row>
    <row r="74" spans="1:14" x14ac:dyDescent="0.25">
      <c r="A74" s="25"/>
      <c r="B74" s="52"/>
      <c r="C74" s="61"/>
      <c r="D74" s="61"/>
      <c r="E74" s="61"/>
      <c r="F74" s="53"/>
      <c r="G74" s="25"/>
      <c r="H74" s="15"/>
      <c r="I74" s="15"/>
      <c r="J74" s="15"/>
      <c r="K74" s="65"/>
      <c r="L74" s="66"/>
      <c r="M74" s="56"/>
      <c r="N74" s="57"/>
    </row>
    <row r="75" spans="1:14" x14ac:dyDescent="0.25">
      <c r="A75" s="4"/>
      <c r="B75" s="52"/>
      <c r="C75" s="61"/>
      <c r="D75" s="61"/>
      <c r="E75" s="61"/>
      <c r="F75" s="53"/>
      <c r="G75" s="1"/>
      <c r="H75" s="1"/>
      <c r="I75" s="1"/>
      <c r="J75" s="1"/>
      <c r="K75" s="56"/>
      <c r="L75" s="57"/>
      <c r="M75" s="56"/>
      <c r="N75" s="57"/>
    </row>
    <row r="76" spans="1:14" ht="18.75" x14ac:dyDescent="0.3">
      <c r="A76" s="58" t="s">
        <v>48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60"/>
    </row>
    <row r="77" spans="1:14" x14ac:dyDescent="0.25">
      <c r="A77" s="25" t="s">
        <v>28</v>
      </c>
      <c r="B77" s="52" t="s">
        <v>36</v>
      </c>
      <c r="C77" s="61"/>
      <c r="D77" s="61"/>
      <c r="E77" s="61"/>
      <c r="F77" s="53"/>
      <c r="G77" s="25">
        <v>150</v>
      </c>
      <c r="H77" s="14">
        <v>16.649999999999999</v>
      </c>
      <c r="I77" s="14">
        <v>7.32</v>
      </c>
      <c r="J77" s="14">
        <v>19.04</v>
      </c>
      <c r="K77" s="50">
        <f t="shared" ref="K77" si="13">SUM(J77*4)+(I77*9)+(H77*4)</f>
        <v>208.64</v>
      </c>
      <c r="L77" s="51"/>
      <c r="M77" s="50"/>
      <c r="N77" s="51"/>
    </row>
    <row r="78" spans="1:14" x14ac:dyDescent="0.25">
      <c r="A78" s="23">
        <v>309</v>
      </c>
      <c r="B78" s="52" t="s">
        <v>24</v>
      </c>
      <c r="C78" s="61"/>
      <c r="D78" s="61"/>
      <c r="E78" s="61"/>
      <c r="F78" s="53"/>
      <c r="G78" s="25">
        <v>180</v>
      </c>
      <c r="H78" s="15">
        <v>6.62</v>
      </c>
      <c r="I78" s="15">
        <v>5.41</v>
      </c>
      <c r="J78" s="15">
        <v>31.72</v>
      </c>
      <c r="K78" s="65">
        <f>SUM(J78*4)+(I78*9)+(H78*4)</f>
        <v>202.04999999999998</v>
      </c>
      <c r="L78" s="66"/>
      <c r="M78" s="50"/>
      <c r="N78" s="51"/>
    </row>
    <row r="79" spans="1:14" x14ac:dyDescent="0.25">
      <c r="A79" s="27">
        <v>342</v>
      </c>
      <c r="B79" s="52" t="s">
        <v>23</v>
      </c>
      <c r="C79" s="61"/>
      <c r="D79" s="61"/>
      <c r="E79" s="61"/>
      <c r="F79" s="53"/>
      <c r="G79" s="27">
        <v>200</v>
      </c>
      <c r="H79" s="27">
        <v>0.16</v>
      </c>
      <c r="I79" s="27">
        <v>0.16</v>
      </c>
      <c r="J79" s="27">
        <v>27.88</v>
      </c>
      <c r="K79" s="50">
        <f t="shared" ref="K79" si="14">SUM(J79*4)+(I79*9)+(H79*4)</f>
        <v>113.6</v>
      </c>
      <c r="L79" s="51"/>
      <c r="M79" s="50"/>
      <c r="N79" s="51"/>
    </row>
    <row r="80" spans="1:14" x14ac:dyDescent="0.25">
      <c r="A80" s="25">
        <v>45</v>
      </c>
      <c r="B80" s="52" t="s">
        <v>30</v>
      </c>
      <c r="C80" s="61"/>
      <c r="D80" s="61"/>
      <c r="E80" s="61"/>
      <c r="F80" s="53"/>
      <c r="G80" s="25">
        <v>100</v>
      </c>
      <c r="H80" s="25">
        <v>1.4</v>
      </c>
      <c r="I80" s="25">
        <v>5.0599999999999996</v>
      </c>
      <c r="J80" s="25">
        <v>9.01</v>
      </c>
      <c r="K80" s="50">
        <f t="shared" ref="K80:K81" si="15">SUM(J80*4)+(I80*9)+(H80*4)</f>
        <v>87.179999999999993</v>
      </c>
      <c r="L80" s="51"/>
      <c r="M80" s="50"/>
      <c r="N80" s="51"/>
    </row>
    <row r="81" spans="1:14" x14ac:dyDescent="0.25">
      <c r="A81" s="25" t="s">
        <v>7</v>
      </c>
      <c r="B81" s="52" t="s">
        <v>10</v>
      </c>
      <c r="C81" s="61"/>
      <c r="D81" s="61"/>
      <c r="E81" s="61"/>
      <c r="F81" s="53"/>
      <c r="G81" s="25">
        <v>40</v>
      </c>
      <c r="H81" s="25">
        <v>3.16</v>
      </c>
      <c r="I81" s="25">
        <v>0.4</v>
      </c>
      <c r="J81" s="25">
        <v>19.32</v>
      </c>
      <c r="K81" s="65">
        <f t="shared" si="15"/>
        <v>93.52</v>
      </c>
      <c r="L81" s="66"/>
      <c r="M81" s="50"/>
      <c r="N81" s="51"/>
    </row>
    <row r="82" spans="1:14" x14ac:dyDescent="0.25">
      <c r="A82" s="12"/>
      <c r="B82" s="52"/>
      <c r="C82" s="61"/>
      <c r="D82" s="61"/>
      <c r="E82" s="61"/>
      <c r="F82" s="53"/>
      <c r="G82" s="12"/>
      <c r="H82" s="14"/>
      <c r="I82" s="14"/>
      <c r="J82" s="14"/>
      <c r="K82" s="50"/>
      <c r="L82" s="51"/>
      <c r="M82" s="50"/>
      <c r="N82" s="51"/>
    </row>
    <row r="83" spans="1:14" x14ac:dyDescent="0.25">
      <c r="A83" s="10" t="s">
        <v>7</v>
      </c>
      <c r="B83" s="52"/>
      <c r="C83" s="61"/>
      <c r="D83" s="61"/>
      <c r="E83" s="61"/>
      <c r="F83" s="53"/>
      <c r="G83" s="9"/>
      <c r="H83" s="9"/>
      <c r="I83" s="9"/>
      <c r="J83" s="9"/>
      <c r="K83" s="50"/>
      <c r="L83" s="51"/>
      <c r="M83" s="50"/>
      <c r="N83" s="51"/>
    </row>
    <row r="84" spans="1:14" x14ac:dyDescent="0.25">
      <c r="A84" s="4"/>
      <c r="B84" s="52" t="s">
        <v>27</v>
      </c>
      <c r="C84" s="61"/>
      <c r="D84" s="61"/>
      <c r="E84" s="61"/>
      <c r="F84" s="53"/>
      <c r="G84" s="20"/>
      <c r="H84" s="20"/>
      <c r="I84" s="20"/>
      <c r="J84" s="20"/>
      <c r="K84" s="50"/>
      <c r="L84" s="51"/>
      <c r="M84" s="50">
        <v>70</v>
      </c>
      <c r="N84" s="51"/>
    </row>
    <row r="85" spans="1:14" x14ac:dyDescent="0.25">
      <c r="A85" s="4"/>
      <c r="B85" s="62" t="s">
        <v>13</v>
      </c>
      <c r="C85" s="63"/>
      <c r="D85" s="63"/>
      <c r="E85" s="63"/>
      <c r="F85" s="64"/>
      <c r="G85" s="3">
        <f>SUM(G77:G84)</f>
        <v>670</v>
      </c>
      <c r="H85" s="3">
        <f>SUM(H77:H84)</f>
        <v>27.99</v>
      </c>
      <c r="I85" s="3">
        <f>SUM(I77:I84)</f>
        <v>18.349999999999998</v>
      </c>
      <c r="J85" s="3">
        <f>SUM(J77:J84)</f>
        <v>106.97</v>
      </c>
      <c r="K85" s="54">
        <f>SUM(K77:K84)</f>
        <v>704.9899999999999</v>
      </c>
      <c r="L85" s="55"/>
      <c r="M85" s="54">
        <v>70</v>
      </c>
      <c r="N85" s="55"/>
    </row>
    <row r="86" spans="1:14" x14ac:dyDescent="0.25">
      <c r="A86" s="4"/>
      <c r="B86" s="52"/>
      <c r="C86" s="61"/>
      <c r="D86" s="61"/>
      <c r="E86" s="61"/>
      <c r="F86" s="53"/>
      <c r="G86" s="4"/>
      <c r="H86" s="4"/>
      <c r="I86" s="4"/>
      <c r="J86" s="4"/>
      <c r="K86" s="50"/>
      <c r="L86" s="51"/>
      <c r="M86" s="56"/>
      <c r="N86" s="57"/>
    </row>
    <row r="87" spans="1:14" ht="18.75" x14ac:dyDescent="0.3">
      <c r="A87" s="58" t="s">
        <v>49</v>
      </c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60"/>
    </row>
    <row r="88" spans="1:14" x14ac:dyDescent="0.25">
      <c r="A88" s="25">
        <v>246</v>
      </c>
      <c r="B88" s="52" t="s">
        <v>17</v>
      </c>
      <c r="C88" s="61"/>
      <c r="D88" s="61"/>
      <c r="E88" s="61"/>
      <c r="F88" s="53"/>
      <c r="G88" s="25">
        <v>100</v>
      </c>
      <c r="H88" s="14">
        <v>13.36</v>
      </c>
      <c r="I88" s="14">
        <v>14.08</v>
      </c>
      <c r="J88" s="14">
        <v>3.27</v>
      </c>
      <c r="K88" s="65">
        <f t="shared" ref="K88" si="16">SUM(J88*4)+(I88*9)+(H88*4)</f>
        <v>193.24</v>
      </c>
      <c r="L88" s="66"/>
      <c r="M88" s="56"/>
      <c r="N88" s="57"/>
    </row>
    <row r="89" spans="1:14" x14ac:dyDescent="0.25">
      <c r="A89" s="23">
        <v>303</v>
      </c>
      <c r="B89" s="52" t="s">
        <v>16</v>
      </c>
      <c r="C89" s="61"/>
      <c r="D89" s="61"/>
      <c r="E89" s="61"/>
      <c r="F89" s="53"/>
      <c r="G89" s="23">
        <v>200</v>
      </c>
      <c r="H89" s="23">
        <v>5.33</v>
      </c>
      <c r="I89" s="23">
        <v>5.64</v>
      </c>
      <c r="J89" s="23">
        <v>36.44</v>
      </c>
      <c r="K89" s="65">
        <f t="shared" ref="K89:K91" si="17">SUM(J89*4)+(I89*9)+(H89*4)</f>
        <v>217.83999999999997</v>
      </c>
      <c r="L89" s="66"/>
      <c r="M89" s="56"/>
      <c r="N89" s="57"/>
    </row>
    <row r="90" spans="1:14" x14ac:dyDescent="0.25">
      <c r="A90" s="23">
        <v>376</v>
      </c>
      <c r="B90" s="52" t="s">
        <v>22</v>
      </c>
      <c r="C90" s="61"/>
      <c r="D90" s="61"/>
      <c r="E90" s="61"/>
      <c r="F90" s="53"/>
      <c r="G90" s="23">
        <v>200</v>
      </c>
      <c r="H90" s="23">
        <v>0.7</v>
      </c>
      <c r="I90" s="23">
        <v>0</v>
      </c>
      <c r="J90" s="23">
        <v>15.2</v>
      </c>
      <c r="K90" s="50">
        <f t="shared" si="17"/>
        <v>63.599999999999994</v>
      </c>
      <c r="L90" s="51"/>
      <c r="M90" s="56"/>
      <c r="N90" s="57"/>
    </row>
    <row r="91" spans="1:14" x14ac:dyDescent="0.25">
      <c r="A91" s="36" t="s">
        <v>7</v>
      </c>
      <c r="B91" s="52" t="s">
        <v>10</v>
      </c>
      <c r="C91" s="61"/>
      <c r="D91" s="61"/>
      <c r="E91" s="61"/>
      <c r="F91" s="53"/>
      <c r="G91" s="36">
        <v>40</v>
      </c>
      <c r="H91" s="36">
        <v>3.16</v>
      </c>
      <c r="I91" s="36">
        <v>0.4</v>
      </c>
      <c r="J91" s="36">
        <v>19.32</v>
      </c>
      <c r="K91" s="65">
        <f t="shared" si="17"/>
        <v>93.52</v>
      </c>
      <c r="L91" s="66"/>
      <c r="M91" s="56"/>
      <c r="N91" s="57"/>
    </row>
    <row r="92" spans="1:14" x14ac:dyDescent="0.25">
      <c r="A92" s="8"/>
      <c r="B92" s="52"/>
      <c r="C92" s="61"/>
      <c r="D92" s="61"/>
      <c r="E92" s="61"/>
      <c r="F92" s="53"/>
      <c r="G92" s="8"/>
      <c r="H92" s="8"/>
      <c r="I92" s="8"/>
      <c r="J92" s="8"/>
      <c r="K92" s="50"/>
      <c r="L92" s="51"/>
      <c r="M92" s="50"/>
      <c r="N92" s="51"/>
    </row>
    <row r="93" spans="1:14" x14ac:dyDescent="0.25">
      <c r="A93" s="4"/>
      <c r="B93" s="52" t="s">
        <v>27</v>
      </c>
      <c r="C93" s="61"/>
      <c r="D93" s="61"/>
      <c r="E93" s="61"/>
      <c r="F93" s="53"/>
      <c r="G93" s="20"/>
      <c r="H93" s="20"/>
      <c r="I93" s="20"/>
      <c r="J93" s="20"/>
      <c r="K93" s="50"/>
      <c r="L93" s="51"/>
      <c r="M93" s="50">
        <v>70</v>
      </c>
      <c r="N93" s="51"/>
    </row>
    <row r="94" spans="1:14" x14ac:dyDescent="0.25">
      <c r="A94" s="4"/>
      <c r="B94" s="62" t="s">
        <v>13</v>
      </c>
      <c r="C94" s="63"/>
      <c r="D94" s="63"/>
      <c r="E94" s="63"/>
      <c r="F94" s="64"/>
      <c r="G94" s="3">
        <f>SUM(G88:G93)</f>
        <v>540</v>
      </c>
      <c r="H94" s="3">
        <f>SUM(H88:H93)</f>
        <v>22.549999999999997</v>
      </c>
      <c r="I94" s="3">
        <f>SUM(I88:I93)</f>
        <v>20.119999999999997</v>
      </c>
      <c r="J94" s="3">
        <f>SUM(J88:J93)</f>
        <v>74.22999999999999</v>
      </c>
      <c r="K94" s="54">
        <f>SUM(K88:K93)</f>
        <v>568.19999999999993</v>
      </c>
      <c r="L94" s="55"/>
      <c r="M94" s="54">
        <v>70</v>
      </c>
      <c r="N94" s="55"/>
    </row>
    <row r="95" spans="1:14" s="41" customFormat="1" x14ac:dyDescent="0.25">
      <c r="A95" s="38"/>
      <c r="B95" s="40"/>
      <c r="C95" s="40"/>
      <c r="D95" s="40"/>
      <c r="E95" s="40"/>
      <c r="F95" s="40"/>
      <c r="G95" s="42"/>
      <c r="H95" s="42"/>
      <c r="I95" s="42"/>
      <c r="J95" s="42"/>
      <c r="K95" s="42"/>
      <c r="L95" s="42"/>
      <c r="M95" s="42"/>
      <c r="N95" s="39"/>
    </row>
    <row r="96" spans="1:14" ht="18.75" x14ac:dyDescent="0.3">
      <c r="A96" s="58" t="s">
        <v>50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60"/>
    </row>
    <row r="97" spans="1:14" x14ac:dyDescent="0.25">
      <c r="A97" s="23">
        <v>234</v>
      </c>
      <c r="B97" s="52" t="s">
        <v>37</v>
      </c>
      <c r="C97" s="61"/>
      <c r="D97" s="61"/>
      <c r="E97" s="61"/>
      <c r="F97" s="53"/>
      <c r="G97" s="23">
        <v>150</v>
      </c>
      <c r="H97" s="15">
        <v>14.4</v>
      </c>
      <c r="I97" s="15">
        <v>10.94</v>
      </c>
      <c r="J97" s="15">
        <v>12.04</v>
      </c>
      <c r="K97" s="65">
        <f>SUM(J97*4)+(I97*9)+(H97*4)</f>
        <v>204.22</v>
      </c>
      <c r="L97" s="66"/>
      <c r="M97" s="56"/>
      <c r="N97" s="57"/>
    </row>
    <row r="98" spans="1:14" x14ac:dyDescent="0.25">
      <c r="A98" s="26">
        <v>312</v>
      </c>
      <c r="B98" s="52" t="s">
        <v>35</v>
      </c>
      <c r="C98" s="61"/>
      <c r="D98" s="61"/>
      <c r="E98" s="61"/>
      <c r="F98" s="53"/>
      <c r="G98" s="26">
        <v>180</v>
      </c>
      <c r="H98" s="15">
        <v>3.68</v>
      </c>
      <c r="I98" s="15">
        <v>5.76</v>
      </c>
      <c r="J98" s="15">
        <v>24.51</v>
      </c>
      <c r="K98" s="65">
        <f>SUM(J98*4)+(I98*9)+(H98*4)</f>
        <v>164.6</v>
      </c>
      <c r="L98" s="66"/>
      <c r="M98" s="56"/>
      <c r="N98" s="57"/>
    </row>
    <row r="99" spans="1:14" x14ac:dyDescent="0.25">
      <c r="A99" s="23">
        <v>342</v>
      </c>
      <c r="B99" s="52" t="s">
        <v>23</v>
      </c>
      <c r="C99" s="61"/>
      <c r="D99" s="61"/>
      <c r="E99" s="61"/>
      <c r="F99" s="53"/>
      <c r="G99" s="23">
        <v>200</v>
      </c>
      <c r="H99" s="23">
        <v>0.16</v>
      </c>
      <c r="I99" s="23">
        <v>0.16</v>
      </c>
      <c r="J99" s="23">
        <v>27.88</v>
      </c>
      <c r="K99" s="50">
        <f t="shared" ref="K99:K100" si="18">SUM(J99*4)+(I99*9)+(H99*4)</f>
        <v>113.6</v>
      </c>
      <c r="L99" s="51"/>
      <c r="M99" s="56"/>
      <c r="N99" s="57"/>
    </row>
    <row r="100" spans="1:14" x14ac:dyDescent="0.25">
      <c r="A100" s="36" t="s">
        <v>7</v>
      </c>
      <c r="B100" s="52" t="s">
        <v>10</v>
      </c>
      <c r="C100" s="61"/>
      <c r="D100" s="61"/>
      <c r="E100" s="61"/>
      <c r="F100" s="53"/>
      <c r="G100" s="36">
        <v>40</v>
      </c>
      <c r="H100" s="36">
        <v>3.16</v>
      </c>
      <c r="I100" s="36">
        <v>0.4</v>
      </c>
      <c r="J100" s="36">
        <v>19.32</v>
      </c>
      <c r="K100" s="65">
        <f t="shared" si="18"/>
        <v>93.52</v>
      </c>
      <c r="L100" s="66"/>
      <c r="M100" s="56"/>
      <c r="N100" s="57"/>
    </row>
    <row r="101" spans="1:14" x14ac:dyDescent="0.25">
      <c r="A101" s="4"/>
      <c r="B101" s="52"/>
      <c r="C101" s="61"/>
      <c r="D101" s="61"/>
      <c r="E101" s="61"/>
      <c r="F101" s="53"/>
      <c r="G101" s="22"/>
      <c r="H101" s="22"/>
      <c r="I101" s="22"/>
      <c r="J101" s="22"/>
      <c r="K101" s="65"/>
      <c r="L101" s="66"/>
      <c r="M101" s="56"/>
      <c r="N101" s="57"/>
    </row>
    <row r="102" spans="1:14" x14ac:dyDescent="0.25">
      <c r="A102" s="4" t="s">
        <v>7</v>
      </c>
      <c r="B102" s="52" t="s">
        <v>7</v>
      </c>
      <c r="C102" s="61"/>
      <c r="D102" s="61"/>
      <c r="E102" s="61"/>
      <c r="F102" s="53"/>
      <c r="G102" s="29"/>
      <c r="H102" s="4" t="s">
        <v>7</v>
      </c>
      <c r="I102" s="4" t="s">
        <v>7</v>
      </c>
      <c r="J102" s="4" t="s">
        <v>7</v>
      </c>
      <c r="K102" s="50" t="s">
        <v>7</v>
      </c>
      <c r="L102" s="51"/>
      <c r="M102" s="56"/>
      <c r="N102" s="57"/>
    </row>
    <row r="103" spans="1:14" x14ac:dyDescent="0.25">
      <c r="A103" s="4"/>
      <c r="B103" s="52" t="s">
        <v>27</v>
      </c>
      <c r="C103" s="61"/>
      <c r="D103" s="61"/>
      <c r="E103" s="61"/>
      <c r="F103" s="53"/>
      <c r="G103" s="29"/>
      <c r="H103" s="20"/>
      <c r="I103" s="20"/>
      <c r="J103" s="20"/>
      <c r="K103" s="50"/>
      <c r="L103" s="51"/>
      <c r="M103" s="50">
        <v>70</v>
      </c>
      <c r="N103" s="51"/>
    </row>
    <row r="104" spans="1:14" x14ac:dyDescent="0.25">
      <c r="A104" s="4"/>
      <c r="B104" s="62" t="s">
        <v>13</v>
      </c>
      <c r="C104" s="63"/>
      <c r="D104" s="63"/>
      <c r="E104" s="63"/>
      <c r="F104" s="64"/>
      <c r="G104" s="3">
        <v>570</v>
      </c>
      <c r="H104" s="3">
        <f>SUM(H97:H103)</f>
        <v>21.400000000000002</v>
      </c>
      <c r="I104" s="3">
        <f>SUM(I97:I103)</f>
        <v>17.259999999999998</v>
      </c>
      <c r="J104" s="3">
        <f>SUM(J97:J103)</f>
        <v>83.75</v>
      </c>
      <c r="K104" s="54">
        <f>SUM(K97:K103)</f>
        <v>575.93999999999994</v>
      </c>
      <c r="L104" s="55"/>
      <c r="M104" s="54">
        <v>70</v>
      </c>
      <c r="N104" s="55"/>
    </row>
    <row r="105" spans="1:14" x14ac:dyDescent="0.25">
      <c r="A105" s="4"/>
      <c r="B105" s="52"/>
      <c r="C105" s="61"/>
      <c r="D105" s="61"/>
      <c r="E105" s="61"/>
      <c r="F105" s="53"/>
      <c r="G105" s="4"/>
      <c r="H105" s="4"/>
      <c r="I105" s="4"/>
      <c r="J105" s="4"/>
      <c r="K105" s="65"/>
      <c r="L105" s="66"/>
      <c r="M105" s="56"/>
      <c r="N105" s="57"/>
    </row>
    <row r="106" spans="1:14" x14ac:dyDescent="0.25">
      <c r="A106" s="4"/>
      <c r="B106" s="52"/>
      <c r="C106" s="61"/>
      <c r="D106" s="61"/>
      <c r="E106" s="61"/>
      <c r="F106" s="53"/>
      <c r="G106" s="4"/>
      <c r="H106" s="4"/>
      <c r="I106" s="4"/>
      <c r="J106" s="4"/>
      <c r="K106" s="65"/>
      <c r="L106" s="66"/>
      <c r="M106" s="56"/>
      <c r="N106" s="57"/>
    </row>
    <row r="107" spans="1:14" x14ac:dyDescent="0.25">
      <c r="A107" s="4"/>
      <c r="B107" s="52"/>
      <c r="C107" s="61"/>
      <c r="D107" s="61"/>
      <c r="E107" s="61"/>
      <c r="F107" s="53"/>
      <c r="G107" s="4"/>
      <c r="H107" s="4"/>
      <c r="I107" s="4"/>
      <c r="J107" s="4"/>
      <c r="K107" s="50"/>
      <c r="L107" s="51"/>
      <c r="M107" s="56"/>
      <c r="N107" s="57"/>
    </row>
    <row r="108" spans="1:14" x14ac:dyDescent="0.25">
      <c r="A108" s="29"/>
      <c r="B108" s="52"/>
      <c r="C108" s="61"/>
      <c r="D108" s="61"/>
      <c r="E108" s="61"/>
      <c r="F108" s="53"/>
      <c r="G108" s="29"/>
      <c r="H108" s="29"/>
      <c r="I108" s="29"/>
      <c r="J108" s="29"/>
      <c r="K108" s="50"/>
      <c r="L108" s="51"/>
      <c r="M108" s="50"/>
      <c r="N108" s="51"/>
    </row>
    <row r="109" spans="1:14" x14ac:dyDescent="0.25">
      <c r="A109" s="4"/>
      <c r="B109" s="52"/>
      <c r="C109" s="61"/>
      <c r="D109" s="61"/>
      <c r="E109" s="61"/>
      <c r="F109" s="53"/>
      <c r="G109" s="4"/>
      <c r="H109" s="4"/>
      <c r="I109" s="4"/>
      <c r="J109" s="4"/>
      <c r="K109" s="50"/>
      <c r="L109" s="51"/>
      <c r="M109" s="56"/>
      <c r="N109" s="57"/>
    </row>
    <row r="110" spans="1:14" x14ac:dyDescent="0.25">
      <c r="A110" s="4"/>
      <c r="B110" s="62"/>
      <c r="C110" s="63"/>
      <c r="D110" s="63"/>
      <c r="E110" s="63"/>
      <c r="F110" s="64"/>
      <c r="G110" s="3"/>
      <c r="H110" s="3"/>
      <c r="I110" s="3"/>
      <c r="J110" s="3"/>
      <c r="K110" s="54"/>
      <c r="L110" s="55"/>
      <c r="M110" s="54"/>
      <c r="N110" s="55"/>
    </row>
    <row r="111" spans="1:14" x14ac:dyDescent="0.25">
      <c r="A111" s="4"/>
      <c r="B111" s="84" t="s">
        <v>19</v>
      </c>
      <c r="C111" s="85"/>
      <c r="D111" s="85"/>
      <c r="E111" s="85"/>
      <c r="F111" s="86"/>
      <c r="G111" s="3">
        <f>SUM(G12+G22+G33+G44+G54+G63+G73+G85+G94+G104)</f>
        <v>5800</v>
      </c>
      <c r="H111" s="3">
        <f>SUM(H12+H22+H33+H44+H54+H63+H73+H85+H94+H104)</f>
        <v>250.16</v>
      </c>
      <c r="I111" s="3">
        <f>SUM(I12+I22+I33+I44+I54+I63+I73+I85+I94+I104)</f>
        <v>199.67999999999998</v>
      </c>
      <c r="J111" s="3">
        <f>SUM(J12+J22+J33+J44+J54+J63+J73+J85+J94+J104)</f>
        <v>929.64</v>
      </c>
      <c r="K111" s="54">
        <f>SUM(K12+K22+K33+K44+K54+K63+K73+K85+K94+K104)</f>
        <v>6516.32</v>
      </c>
      <c r="L111" s="55"/>
      <c r="M111" s="56"/>
      <c r="N111" s="57"/>
    </row>
    <row r="112" spans="1:14" x14ac:dyDescent="0.25">
      <c r="A112" s="4"/>
      <c r="B112" s="84" t="s">
        <v>18</v>
      </c>
      <c r="C112" s="85"/>
      <c r="D112" s="85"/>
      <c r="E112" s="85"/>
      <c r="F112" s="86"/>
      <c r="G112" s="3">
        <f>AVERAGE(G111/10)</f>
        <v>580</v>
      </c>
      <c r="H112" s="3">
        <f t="shared" ref="H112:J112" si="19">AVERAGE(H111/10)</f>
        <v>25.015999999999998</v>
      </c>
      <c r="I112" s="3">
        <f t="shared" si="19"/>
        <v>19.967999999999996</v>
      </c>
      <c r="J112" s="3">
        <f t="shared" si="19"/>
        <v>92.963999999999999</v>
      </c>
      <c r="K112" s="82">
        <f>AVERAGE(K12,K22,K33,K44,K54,K63,K73,K85,K94,K104,K110)</f>
        <v>651.63199999999995</v>
      </c>
      <c r="L112" s="83"/>
      <c r="M112" s="54">
        <v>0.84</v>
      </c>
      <c r="N112" s="55"/>
    </row>
    <row r="113" spans="1:14" x14ac:dyDescent="0.25">
      <c r="A113" s="4"/>
      <c r="B113" s="52"/>
      <c r="C113" s="61"/>
      <c r="D113" s="61"/>
      <c r="E113" s="61"/>
      <c r="F113" s="53"/>
      <c r="G113" s="4"/>
      <c r="H113" s="4"/>
      <c r="I113" s="4"/>
      <c r="J113" s="4"/>
      <c r="K113" s="50"/>
      <c r="L113" s="51"/>
      <c r="M113" s="56"/>
      <c r="N113" s="57"/>
    </row>
    <row r="114" spans="1:14" s="37" customFormat="1" ht="28.5" customHeight="1" x14ac:dyDescent="0.25">
      <c r="A114" s="43" t="s">
        <v>52</v>
      </c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</row>
    <row r="115" spans="1:14" s="37" customFormat="1" x14ac:dyDescent="0.25">
      <c r="A115" s="33"/>
      <c r="B115" s="34"/>
      <c r="C115" s="34"/>
      <c r="D115" s="34"/>
      <c r="E115" s="34"/>
      <c r="F115" s="34"/>
      <c r="G115" s="33"/>
      <c r="H115" s="33"/>
      <c r="I115" s="33"/>
      <c r="J115" s="33"/>
      <c r="K115" s="33"/>
      <c r="L115" s="33"/>
      <c r="M115" s="32"/>
      <c r="N115" s="32"/>
    </row>
    <row r="116" spans="1:14" s="37" customFormat="1" x14ac:dyDescent="0.25">
      <c r="A116" s="33"/>
      <c r="B116" s="34"/>
      <c r="C116" s="34"/>
      <c r="D116" s="34"/>
      <c r="E116" s="34"/>
      <c r="F116" s="34"/>
      <c r="G116" s="33"/>
      <c r="H116" s="33"/>
      <c r="I116" s="33"/>
      <c r="J116" s="33"/>
      <c r="K116" s="33"/>
      <c r="L116" s="33"/>
      <c r="M116" s="32"/>
      <c r="N116" s="32"/>
    </row>
    <row r="117" spans="1:14" s="37" customFormat="1" x14ac:dyDescent="0.25">
      <c r="A117" s="33"/>
      <c r="B117" s="34"/>
      <c r="C117" s="34"/>
      <c r="D117" s="34"/>
      <c r="E117" s="34"/>
      <c r="F117" s="34"/>
      <c r="G117" s="33"/>
      <c r="H117" s="33"/>
      <c r="I117" s="33"/>
      <c r="J117" s="33"/>
      <c r="K117" s="33"/>
      <c r="L117" s="33"/>
      <c r="M117" s="32"/>
      <c r="N117" s="32"/>
    </row>
    <row r="118" spans="1:14" s="37" customFormat="1" x14ac:dyDescent="0.25">
      <c r="A118" s="33"/>
      <c r="B118" s="34"/>
      <c r="C118" s="34"/>
      <c r="D118" s="34"/>
      <c r="E118" s="34"/>
      <c r="F118" s="34"/>
      <c r="G118" s="33"/>
      <c r="H118" s="33"/>
      <c r="I118" s="33"/>
      <c r="J118" s="33"/>
      <c r="K118" s="33"/>
      <c r="L118" s="33"/>
      <c r="M118" s="32"/>
      <c r="N118" s="32"/>
    </row>
    <row r="119" spans="1:14" s="37" customFormat="1" x14ac:dyDescent="0.25">
      <c r="A119" s="33"/>
      <c r="B119" s="34"/>
      <c r="C119" s="34"/>
      <c r="D119" s="34"/>
      <c r="E119" s="34"/>
      <c r="F119" s="34"/>
      <c r="G119" s="33"/>
      <c r="H119" s="33"/>
      <c r="I119" s="33"/>
      <c r="J119" s="33"/>
      <c r="K119" s="33"/>
      <c r="L119" s="33"/>
      <c r="M119" s="32"/>
      <c r="N119" s="32"/>
    </row>
    <row r="120" spans="1:14" s="37" customFormat="1" x14ac:dyDescent="0.25">
      <c r="A120" s="33"/>
      <c r="B120" s="34"/>
      <c r="C120" s="34"/>
      <c r="D120" s="34"/>
      <c r="E120" s="34"/>
      <c r="F120" s="34"/>
      <c r="G120" s="33"/>
      <c r="H120" s="33"/>
      <c r="I120" s="33"/>
      <c r="J120" s="33"/>
      <c r="K120" s="33"/>
      <c r="L120" s="33"/>
      <c r="M120" s="32"/>
      <c r="N120" s="32"/>
    </row>
    <row r="121" spans="1:14" s="37" customFormat="1" x14ac:dyDescent="0.25">
      <c r="A121" s="33"/>
      <c r="B121" s="34"/>
      <c r="C121" s="34"/>
      <c r="D121" s="34"/>
      <c r="E121" s="34"/>
      <c r="F121" s="34"/>
      <c r="G121" s="33"/>
      <c r="H121" s="33"/>
      <c r="I121" s="33"/>
      <c r="J121" s="33"/>
      <c r="K121" s="33"/>
      <c r="L121" s="33"/>
      <c r="M121" s="32"/>
      <c r="N121" s="32"/>
    </row>
    <row r="122" spans="1:14" s="37" customFormat="1" x14ac:dyDescent="0.25">
      <c r="A122" s="33"/>
      <c r="B122" s="34"/>
      <c r="C122" s="34"/>
      <c r="D122" s="34"/>
      <c r="E122" s="34"/>
      <c r="F122" s="34"/>
      <c r="G122" s="33"/>
      <c r="H122" s="33"/>
      <c r="I122" s="33"/>
      <c r="J122" s="33"/>
      <c r="K122" s="33"/>
      <c r="L122" s="33"/>
      <c r="M122" s="32"/>
      <c r="N122" s="32"/>
    </row>
    <row r="123" spans="1:14" s="37" customFormat="1" x14ac:dyDescent="0.25">
      <c r="A123" s="33"/>
      <c r="B123" s="34"/>
      <c r="C123" s="34"/>
      <c r="D123" s="34"/>
      <c r="E123" s="34"/>
      <c r="F123" s="34"/>
      <c r="G123" s="33"/>
      <c r="H123" s="33"/>
      <c r="I123" s="33"/>
      <c r="J123" s="33"/>
      <c r="K123" s="33"/>
      <c r="L123" s="33"/>
      <c r="M123" s="32"/>
      <c r="N123" s="32"/>
    </row>
    <row r="124" spans="1:14" x14ac:dyDescent="0.25">
      <c r="A124" s="2" t="s">
        <v>7</v>
      </c>
      <c r="B124" s="34" t="s">
        <v>7</v>
      </c>
      <c r="C124" s="34"/>
      <c r="D124" s="34"/>
      <c r="E124" s="34"/>
      <c r="F124" s="34"/>
      <c r="G124" s="2" t="s">
        <v>7</v>
      </c>
      <c r="H124" s="2" t="s">
        <v>7</v>
      </c>
      <c r="I124" s="2" t="s">
        <v>7</v>
      </c>
      <c r="J124" s="2" t="s">
        <v>7</v>
      </c>
      <c r="K124" s="33" t="s">
        <v>7</v>
      </c>
      <c r="L124" s="33"/>
      <c r="M124" s="32"/>
      <c r="N124" s="32"/>
    </row>
    <row r="125" spans="1:14" x14ac:dyDescent="0.25">
      <c r="A125" s="2" t="s">
        <v>7</v>
      </c>
      <c r="B125" s="34" t="s">
        <v>7</v>
      </c>
      <c r="C125" s="34"/>
      <c r="D125" s="34"/>
      <c r="E125" s="34"/>
      <c r="F125" s="34"/>
      <c r="G125" s="2" t="s">
        <v>7</v>
      </c>
      <c r="H125" s="2" t="s">
        <v>7</v>
      </c>
      <c r="I125" s="2" t="s">
        <v>7</v>
      </c>
      <c r="J125" s="2" t="s">
        <v>7</v>
      </c>
      <c r="K125" s="33" t="s">
        <v>7</v>
      </c>
      <c r="L125" s="33"/>
      <c r="M125" s="32"/>
      <c r="N125" s="32"/>
    </row>
    <row r="126" spans="1:14" x14ac:dyDescent="0.25">
      <c r="A126" s="2" t="s">
        <v>7</v>
      </c>
      <c r="B126" s="34" t="s">
        <v>7</v>
      </c>
      <c r="C126" s="34"/>
      <c r="D126" s="34"/>
      <c r="E126" s="34"/>
      <c r="F126" s="34"/>
      <c r="G126" s="2" t="s">
        <v>7</v>
      </c>
      <c r="H126" s="2" t="s">
        <v>7</v>
      </c>
      <c r="I126" s="2" t="s">
        <v>7</v>
      </c>
      <c r="J126" s="2" t="s">
        <v>7</v>
      </c>
      <c r="K126" s="33" t="s">
        <v>7</v>
      </c>
      <c r="L126" s="33"/>
      <c r="M126" s="34"/>
      <c r="N126" s="34"/>
    </row>
    <row r="127" spans="1:14" x14ac:dyDescent="0.25">
      <c r="K127" s="35"/>
      <c r="L127" s="35"/>
      <c r="M127" s="35"/>
      <c r="N127" s="35"/>
    </row>
    <row r="128" spans="1:14" ht="15.75" x14ac:dyDescent="0.25">
      <c r="J128" s="47"/>
      <c r="K128" s="47"/>
      <c r="L128" s="47"/>
      <c r="M128" s="47"/>
      <c r="N128" s="47"/>
    </row>
    <row r="129" spans="1:14" ht="15.75" x14ac:dyDescent="0.25">
      <c r="J129" s="47"/>
      <c r="K129" s="47"/>
      <c r="L129" s="47"/>
      <c r="M129" s="47"/>
      <c r="N129" s="47"/>
    </row>
    <row r="130" spans="1:14" ht="18.75" x14ac:dyDescent="0.3">
      <c r="J130" s="48"/>
      <c r="K130" s="48"/>
      <c r="L130" s="48"/>
      <c r="M130" s="48"/>
      <c r="N130" s="48"/>
    </row>
    <row r="131" spans="1:14" ht="15.75" x14ac:dyDescent="0.25">
      <c r="J131" s="49" t="s">
        <v>55</v>
      </c>
      <c r="K131" s="49"/>
      <c r="L131" s="49"/>
      <c r="M131" s="49"/>
      <c r="N131" s="49"/>
    </row>
    <row r="132" spans="1:14" ht="15.75" x14ac:dyDescent="0.25">
      <c r="J132" s="49" t="s">
        <v>7</v>
      </c>
      <c r="K132" s="49"/>
      <c r="L132" s="49"/>
      <c r="M132" s="49"/>
      <c r="N132" s="49"/>
    </row>
    <row r="133" spans="1:14" ht="18.75" x14ac:dyDescent="0.3">
      <c r="J133" s="48" t="s">
        <v>56</v>
      </c>
      <c r="K133" s="48"/>
      <c r="L133" s="48"/>
      <c r="M133" s="48"/>
      <c r="N133" s="48"/>
    </row>
    <row r="134" spans="1:14" x14ac:dyDescent="0.25">
      <c r="J134" s="44"/>
      <c r="K134" s="44"/>
      <c r="L134" s="44"/>
      <c r="M134" s="44"/>
      <c r="N134" s="44"/>
    </row>
    <row r="135" spans="1:14" x14ac:dyDescent="0.25">
      <c r="J135" s="44"/>
      <c r="K135" s="44"/>
      <c r="L135" s="44"/>
      <c r="M135" s="44"/>
      <c r="N135" s="44"/>
    </row>
    <row r="136" spans="1:14" x14ac:dyDescent="0.25">
      <c r="J136" s="44"/>
      <c r="K136" s="44"/>
      <c r="L136" s="44"/>
      <c r="M136" s="44"/>
      <c r="N136" s="44"/>
    </row>
    <row r="137" spans="1:14" ht="18.75" x14ac:dyDescent="0.3">
      <c r="A137" s="45" t="s">
        <v>20</v>
      </c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</row>
    <row r="138" spans="1:14" ht="18.75" x14ac:dyDescent="0.3">
      <c r="A138" s="45" t="s">
        <v>44</v>
      </c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</row>
    <row r="139" spans="1:14" ht="18.75" x14ac:dyDescent="0.3">
      <c r="A139" s="45" t="s">
        <v>40</v>
      </c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</row>
    <row r="140" spans="1:14" ht="18.75" x14ac:dyDescent="0.3">
      <c r="A140" s="46" t="s">
        <v>21</v>
      </c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</row>
    <row r="141" spans="1:14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</row>
    <row r="142" spans="1:14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</row>
    <row r="143" spans="1:14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</row>
    <row r="144" spans="1:14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</row>
    <row r="145" spans="1:14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</row>
    <row r="146" spans="1:14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</row>
    <row r="147" spans="1:14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</row>
  </sheetData>
  <mergeCells count="333">
    <mergeCell ref="M100:N100"/>
    <mergeCell ref="M109:N109"/>
    <mergeCell ref="M110:N110"/>
    <mergeCell ref="M111:N111"/>
    <mergeCell ref="A3:N3"/>
    <mergeCell ref="B106:F106"/>
    <mergeCell ref="M107:N107"/>
    <mergeCell ref="M106:N106"/>
    <mergeCell ref="B109:F109"/>
    <mergeCell ref="K110:L110"/>
    <mergeCell ref="K111:L111"/>
    <mergeCell ref="K102:L102"/>
    <mergeCell ref="K103:L103"/>
    <mergeCell ref="K104:L104"/>
    <mergeCell ref="K105:L105"/>
    <mergeCell ref="K106:L106"/>
    <mergeCell ref="K107:L107"/>
    <mergeCell ref="M105:N105"/>
    <mergeCell ref="K77:L77"/>
    <mergeCell ref="K78:L78"/>
    <mergeCell ref="K79:L79"/>
    <mergeCell ref="K80:L80"/>
    <mergeCell ref="K81:L81"/>
    <mergeCell ref="K82:L82"/>
    <mergeCell ref="M113:N113"/>
    <mergeCell ref="A76:N76"/>
    <mergeCell ref="A87:N87"/>
    <mergeCell ref="A96:N96"/>
    <mergeCell ref="M108:N108"/>
    <mergeCell ref="M102:N102"/>
    <mergeCell ref="M103:N103"/>
    <mergeCell ref="M104:N104"/>
    <mergeCell ref="M85:N85"/>
    <mergeCell ref="M86:N86"/>
    <mergeCell ref="M88:N88"/>
    <mergeCell ref="M89:N89"/>
    <mergeCell ref="M90:N90"/>
    <mergeCell ref="M91:N91"/>
    <mergeCell ref="M92:N92"/>
    <mergeCell ref="M93:N93"/>
    <mergeCell ref="M94:N94"/>
    <mergeCell ref="M97:N97"/>
    <mergeCell ref="M98:N98"/>
    <mergeCell ref="M99:N99"/>
    <mergeCell ref="M112:N112"/>
    <mergeCell ref="M101:N101"/>
    <mergeCell ref="K108:L108"/>
    <mergeCell ref="K109:L109"/>
    <mergeCell ref="K113:L113"/>
    <mergeCell ref="K94:L94"/>
    <mergeCell ref="K97:L97"/>
    <mergeCell ref="K98:L98"/>
    <mergeCell ref="K99:L99"/>
    <mergeCell ref="K100:L100"/>
    <mergeCell ref="K101:L101"/>
    <mergeCell ref="K112:L112"/>
    <mergeCell ref="B112:F112"/>
    <mergeCell ref="B113:F113"/>
    <mergeCell ref="B107:F107"/>
    <mergeCell ref="B108:F108"/>
    <mergeCell ref="B94:F94"/>
    <mergeCell ref="B110:F110"/>
    <mergeCell ref="B111:F111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K93:L93"/>
    <mergeCell ref="B93:F93"/>
    <mergeCell ref="B88:F88"/>
    <mergeCell ref="B89:F89"/>
    <mergeCell ref="B90:F90"/>
    <mergeCell ref="B91:F91"/>
    <mergeCell ref="B92:F92"/>
    <mergeCell ref="B79:F79"/>
    <mergeCell ref="B80:F80"/>
    <mergeCell ref="B81:F81"/>
    <mergeCell ref="B82:F82"/>
    <mergeCell ref="B83:F83"/>
    <mergeCell ref="B84:F84"/>
    <mergeCell ref="B85:F85"/>
    <mergeCell ref="B86:F86"/>
    <mergeCell ref="K83:L83"/>
    <mergeCell ref="K84:L84"/>
    <mergeCell ref="K85:L85"/>
    <mergeCell ref="K86:L86"/>
    <mergeCell ref="K88:L88"/>
    <mergeCell ref="K89:L89"/>
    <mergeCell ref="K90:L90"/>
    <mergeCell ref="K91:L91"/>
    <mergeCell ref="K92:L92"/>
    <mergeCell ref="A1:N1"/>
    <mergeCell ref="A2:N2"/>
    <mergeCell ref="K4:L5"/>
    <mergeCell ref="H4:J4"/>
    <mergeCell ref="A56:N56"/>
    <mergeCell ref="A65:N65"/>
    <mergeCell ref="B77:F77"/>
    <mergeCell ref="B78:F78"/>
    <mergeCell ref="G4:G5"/>
    <mergeCell ref="B4:F5"/>
    <mergeCell ref="M4:N5"/>
    <mergeCell ref="A4:A5"/>
    <mergeCell ref="B6:F6"/>
    <mergeCell ref="B7:F7"/>
    <mergeCell ref="K6:L6"/>
    <mergeCell ref="K7:L7"/>
    <mergeCell ref="M6:N6"/>
    <mergeCell ref="M7:N7"/>
    <mergeCell ref="B12:F12"/>
    <mergeCell ref="B13:F13"/>
    <mergeCell ref="B15:F15"/>
    <mergeCell ref="B16:F16"/>
    <mergeCell ref="B17:F17"/>
    <mergeCell ref="B8:F8"/>
    <mergeCell ref="B9:F9"/>
    <mergeCell ref="B10:F10"/>
    <mergeCell ref="B11:F11"/>
    <mergeCell ref="B23:F23"/>
    <mergeCell ref="B25:F25"/>
    <mergeCell ref="B26:F26"/>
    <mergeCell ref="B27:F27"/>
    <mergeCell ref="B29:F29"/>
    <mergeCell ref="B28:F28"/>
    <mergeCell ref="B18:F18"/>
    <mergeCell ref="B19:F19"/>
    <mergeCell ref="B20:F20"/>
    <mergeCell ref="B21:F21"/>
    <mergeCell ref="B22:F22"/>
    <mergeCell ref="A14:N14"/>
    <mergeCell ref="M18:N18"/>
    <mergeCell ref="M19:N19"/>
    <mergeCell ref="M20:N20"/>
    <mergeCell ref="M21:N21"/>
    <mergeCell ref="M22:N22"/>
    <mergeCell ref="K23:L23"/>
    <mergeCell ref="B51:F51"/>
    <mergeCell ref="B52:F52"/>
    <mergeCell ref="B53:F53"/>
    <mergeCell ref="B54:F54"/>
    <mergeCell ref="B55:F55"/>
    <mergeCell ref="B45:F45"/>
    <mergeCell ref="B47:F47"/>
    <mergeCell ref="B48:F48"/>
    <mergeCell ref="B49:F49"/>
    <mergeCell ref="B50:F50"/>
    <mergeCell ref="B58:F58"/>
    <mergeCell ref="B73:F73"/>
    <mergeCell ref="B74:F74"/>
    <mergeCell ref="B75:F75"/>
    <mergeCell ref="B67:F67"/>
    <mergeCell ref="B68:F68"/>
    <mergeCell ref="B69:F69"/>
    <mergeCell ref="B70:F70"/>
    <mergeCell ref="B71:F71"/>
    <mergeCell ref="K8:L8"/>
    <mergeCell ref="K9:L9"/>
    <mergeCell ref="K10:L10"/>
    <mergeCell ref="K11:L11"/>
    <mergeCell ref="B72:F72"/>
    <mergeCell ref="B62:F62"/>
    <mergeCell ref="B63:F63"/>
    <mergeCell ref="B64:F64"/>
    <mergeCell ref="B66:F66"/>
    <mergeCell ref="B59:F59"/>
    <mergeCell ref="B60:F60"/>
    <mergeCell ref="B61:F61"/>
    <mergeCell ref="B57:F57"/>
    <mergeCell ref="K18:L18"/>
    <mergeCell ref="K19:L19"/>
    <mergeCell ref="K20:L20"/>
    <mergeCell ref="K21:L21"/>
    <mergeCell ref="K22:L22"/>
    <mergeCell ref="K12:L12"/>
    <mergeCell ref="K13:L13"/>
    <mergeCell ref="K15:L15"/>
    <mergeCell ref="K16:L16"/>
    <mergeCell ref="K17:L17"/>
    <mergeCell ref="K29:L29"/>
    <mergeCell ref="K54:L54"/>
    <mergeCell ref="K55:L55"/>
    <mergeCell ref="K45:L45"/>
    <mergeCell ref="K47:L47"/>
    <mergeCell ref="K48:L48"/>
    <mergeCell ref="K49:L49"/>
    <mergeCell ref="K50:L50"/>
    <mergeCell ref="K39:L39"/>
    <mergeCell ref="K40:L40"/>
    <mergeCell ref="K41:L41"/>
    <mergeCell ref="K42:L42"/>
    <mergeCell ref="K43:L43"/>
    <mergeCell ref="K44:L44"/>
    <mergeCell ref="M8:N8"/>
    <mergeCell ref="M9:N9"/>
    <mergeCell ref="M10:N10"/>
    <mergeCell ref="M11:N11"/>
    <mergeCell ref="K72:L72"/>
    <mergeCell ref="K62:L62"/>
    <mergeCell ref="K63:L63"/>
    <mergeCell ref="K64:L64"/>
    <mergeCell ref="K66:L66"/>
    <mergeCell ref="K59:L59"/>
    <mergeCell ref="K60:L60"/>
    <mergeCell ref="K57:L57"/>
    <mergeCell ref="K58:L58"/>
    <mergeCell ref="M12:N12"/>
    <mergeCell ref="M13:N13"/>
    <mergeCell ref="M15:N15"/>
    <mergeCell ref="M16:N16"/>
    <mergeCell ref="M17:N17"/>
    <mergeCell ref="K61:L61"/>
    <mergeCell ref="M23:N23"/>
    <mergeCell ref="M25:N25"/>
    <mergeCell ref="M26:N26"/>
    <mergeCell ref="M27:N27"/>
    <mergeCell ref="M28:N28"/>
    <mergeCell ref="K74:L74"/>
    <mergeCell ref="K75:L75"/>
    <mergeCell ref="K67:L67"/>
    <mergeCell ref="K68:L68"/>
    <mergeCell ref="K69:L69"/>
    <mergeCell ref="K70:L70"/>
    <mergeCell ref="K71:L71"/>
    <mergeCell ref="K73:L73"/>
    <mergeCell ref="M45:N45"/>
    <mergeCell ref="M47:N47"/>
    <mergeCell ref="A46:N46"/>
    <mergeCell ref="M68:N68"/>
    <mergeCell ref="M69:N69"/>
    <mergeCell ref="M70:N70"/>
    <mergeCell ref="M71:N71"/>
    <mergeCell ref="M62:N62"/>
    <mergeCell ref="M63:N63"/>
    <mergeCell ref="M66:N66"/>
    <mergeCell ref="M48:N48"/>
    <mergeCell ref="M49:N49"/>
    <mergeCell ref="M50:N50"/>
    <mergeCell ref="K51:L51"/>
    <mergeCell ref="K52:L52"/>
    <mergeCell ref="K53:L53"/>
    <mergeCell ref="M35:N35"/>
    <mergeCell ref="M36:N36"/>
    <mergeCell ref="M39:N39"/>
    <mergeCell ref="M40:N40"/>
    <mergeCell ref="A24:N24"/>
    <mergeCell ref="K35:L35"/>
    <mergeCell ref="K36:L36"/>
    <mergeCell ref="K37:L37"/>
    <mergeCell ref="K38:L38"/>
    <mergeCell ref="K30:L30"/>
    <mergeCell ref="K31:L31"/>
    <mergeCell ref="K32:L32"/>
    <mergeCell ref="K33:L33"/>
    <mergeCell ref="K25:L25"/>
    <mergeCell ref="K26:L26"/>
    <mergeCell ref="K27:L27"/>
    <mergeCell ref="K28:L28"/>
    <mergeCell ref="B39:F39"/>
    <mergeCell ref="B30:F30"/>
    <mergeCell ref="M41:N41"/>
    <mergeCell ref="M42:N42"/>
    <mergeCell ref="M43:N43"/>
    <mergeCell ref="M44:N44"/>
    <mergeCell ref="M37:N37"/>
    <mergeCell ref="M38:N38"/>
    <mergeCell ref="M29:N29"/>
    <mergeCell ref="M30:N30"/>
    <mergeCell ref="M31:N31"/>
    <mergeCell ref="M32:N32"/>
    <mergeCell ref="M33:N33"/>
    <mergeCell ref="A34:N34"/>
    <mergeCell ref="B40:F40"/>
    <mergeCell ref="B41:F41"/>
    <mergeCell ref="B42:F42"/>
    <mergeCell ref="B43:F43"/>
    <mergeCell ref="B44:F44"/>
    <mergeCell ref="B36:F36"/>
    <mergeCell ref="B37:F37"/>
    <mergeCell ref="B38:F38"/>
    <mergeCell ref="B35:F35"/>
    <mergeCell ref="B31:F31"/>
    <mergeCell ref="B32:F32"/>
    <mergeCell ref="B33:F33"/>
    <mergeCell ref="M81:N81"/>
    <mergeCell ref="M59:N59"/>
    <mergeCell ref="M60:N60"/>
    <mergeCell ref="M61:N61"/>
    <mergeCell ref="M82:N82"/>
    <mergeCell ref="M83:N83"/>
    <mergeCell ref="M84:N84"/>
    <mergeCell ref="M51:N51"/>
    <mergeCell ref="M52:N52"/>
    <mergeCell ref="M53:N53"/>
    <mergeCell ref="M54:N54"/>
    <mergeCell ref="M55:N55"/>
    <mergeCell ref="M57:N57"/>
    <mergeCell ref="M58:N58"/>
    <mergeCell ref="M64:N64"/>
    <mergeCell ref="M77:N77"/>
    <mergeCell ref="M78:N78"/>
    <mergeCell ref="M79:N79"/>
    <mergeCell ref="M80:N80"/>
    <mergeCell ref="M72:N72"/>
    <mergeCell ref="M73:N73"/>
    <mergeCell ref="M74:N74"/>
    <mergeCell ref="M75:N75"/>
    <mergeCell ref="M67:N67"/>
    <mergeCell ref="A114:N114"/>
    <mergeCell ref="A146:N146"/>
    <mergeCell ref="A147:N147"/>
    <mergeCell ref="A137:N137"/>
    <mergeCell ref="A138:N138"/>
    <mergeCell ref="A139:N139"/>
    <mergeCell ref="A140:N140"/>
    <mergeCell ref="A141:N141"/>
    <mergeCell ref="A142:N142"/>
    <mergeCell ref="A143:N143"/>
    <mergeCell ref="A144:N144"/>
    <mergeCell ref="A145:N145"/>
    <mergeCell ref="J128:N128"/>
    <mergeCell ref="J129:N129"/>
    <mergeCell ref="J130:N130"/>
    <mergeCell ref="J131:N131"/>
    <mergeCell ref="J132:N132"/>
    <mergeCell ref="J133:N133"/>
    <mergeCell ref="J134:N134"/>
    <mergeCell ref="J135:N135"/>
    <mergeCell ref="J136:N136"/>
  </mergeCells>
  <pageMargins left="1.7361111111111112E-2" right="0.7" top="0.75" bottom="0.75" header="0.3" footer="0.3"/>
  <pageSetup paperSize="9" orientation="landscape" r:id="rId1"/>
  <headerFooter>
    <oddHeader xml:space="preserve">&amp;L&amp;"-,полужирный курсив"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Lenovo</cp:lastModifiedBy>
  <cp:lastPrinted>2025-01-08T17:58:36Z</cp:lastPrinted>
  <dcterms:created xsi:type="dcterms:W3CDTF">2020-08-24T17:32:05Z</dcterms:created>
  <dcterms:modified xsi:type="dcterms:W3CDTF">2026-01-09T20:15:50Z</dcterms:modified>
</cp:coreProperties>
</file>